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6_Zakázky NADLIMIT\Regionální vlajkové akce - VŠ\2022_02_15 K vyhlášení\"/>
    </mc:Choice>
  </mc:AlternateContent>
  <bookViews>
    <workbookView xWindow="0" yWindow="0" windowWidth="15945" windowHeight="11220"/>
  </bookViews>
  <sheets>
    <sheet name="Cenový list" sheetId="2"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1" i="2" l="1"/>
  <c r="G10" i="2"/>
  <c r="F78" i="2" l="1"/>
  <c r="F80" i="2" s="1"/>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24" i="2"/>
  <c r="G71" i="2" s="1"/>
  <c r="G8" i="2"/>
  <c r="G9" i="2"/>
  <c r="G12" i="2"/>
  <c r="G13" i="2"/>
  <c r="G14" i="2"/>
  <c r="G16" i="2" s="1"/>
  <c r="G7" i="2"/>
  <c r="C84" i="2" l="1"/>
</calcChain>
</file>

<file path=xl/sharedStrings.xml><?xml version="1.0" encoding="utf-8"?>
<sst xmlns="http://schemas.openxmlformats.org/spreadsheetml/2006/main" count="176" uniqueCount="128">
  <si>
    <t>Předmět dílčího plnění</t>
  </si>
  <si>
    <t>Specifikace dílčího plnění</t>
  </si>
  <si>
    <t>Člen týmu</t>
  </si>
  <si>
    <t xml:space="preserve">Specifikace dílčích plnění </t>
  </si>
  <si>
    <t>Jednotka</t>
  </si>
  <si>
    <t>Specifikace formátu</t>
  </si>
  <si>
    <t>Cena v Kč za jednotku bez DPH</t>
  </si>
  <si>
    <t xml:space="preserve">Cena v Kč bez DPH za jednotku </t>
  </si>
  <si>
    <t xml:space="preserve">Atrakce  </t>
  </si>
  <si>
    <t xml:space="preserve">V této části účastník uvede ceny za nákup věcí vyspecifikováných níže. Tyto předměty zůstanou po skončení akcí majetkem Zadavatele. </t>
  </si>
  <si>
    <t>Stan 3x3 m, nůžkový</t>
  </si>
  <si>
    <t>Pivní sady</t>
  </si>
  <si>
    <t xml:space="preserve">Tisky </t>
  </si>
  <si>
    <t>Fotograf</t>
  </si>
  <si>
    <t xml:space="preserve">Hostesky </t>
  </si>
  <si>
    <t>Animátoři</t>
  </si>
  <si>
    <t xml:space="preserve">Fotonaut s okamžitým tiskem </t>
  </si>
  <si>
    <t xml:space="preserve">Ozvučení </t>
  </si>
  <si>
    <t>Druh plnění</t>
  </si>
  <si>
    <t xml:space="preserve">Doprava </t>
  </si>
  <si>
    <t xml:space="preserve">Poukázky na občerstvení pro zaměstnance </t>
  </si>
  <si>
    <t xml:space="preserve">Toalety </t>
  </si>
  <si>
    <t>Produkční zajištění</t>
  </si>
  <si>
    <t xml:space="preserve">Zajištění dohledu zdravotní a požární ochrany po celý čas akcí a dle její velikosti. </t>
  </si>
  <si>
    <t>Zdravotní a požární ochrana</t>
  </si>
  <si>
    <t xml:space="preserve">Mobilní vodní fontána </t>
  </si>
  <si>
    <t>Senior event manager (SEM)</t>
  </si>
  <si>
    <t>Junior event manager (JEM)</t>
  </si>
  <si>
    <t xml:space="preserve">Moderátor </t>
  </si>
  <si>
    <t xml:space="preserve">Technik zvuku - přítomen po celou dobu konání akce, zodpovídá za správně nastavení ozvučení. </t>
  </si>
  <si>
    <t>A.  Jednotkové ceny za služby -  Personální část</t>
  </si>
  <si>
    <t>B. Jednotkové ceny za pronájem věcí a služby - Produkční část</t>
  </si>
  <si>
    <t>Malování na obličej, Zajištění malování na obličej</t>
  </si>
  <si>
    <r>
      <rPr>
        <b/>
        <sz val="11"/>
        <color theme="1"/>
        <rFont val="Arial"/>
        <family val="2"/>
        <charset val="238"/>
      </rPr>
      <t>Zajištění brandingu mobilního podia</t>
    </r>
    <r>
      <rPr>
        <sz val="11"/>
        <color theme="1"/>
        <rFont val="Arial"/>
        <family val="2"/>
        <charset val="238"/>
      </rPr>
      <t xml:space="preserve"> PVC plachtou tak aby minimálně byl zřetelný účel do vzdálenosti 50 metrů od podia.  </t>
    </r>
  </si>
  <si>
    <t xml:space="preserve">sada </t>
  </si>
  <si>
    <t>kus</t>
  </si>
  <si>
    <t xml:space="preserve"> osoba</t>
  </si>
  <si>
    <t xml:space="preserve">Zapůjčení fotonautu s okamžitým tiskem – a zajištění personální obsluhy, stanu nebo přístřešku, pozadí v grafickém stylu akce (klíčovací) a minimálně 10 tematických rekvizit. Tisk fotografií nebude omezen. </t>
  </si>
  <si>
    <r>
      <rPr>
        <b/>
        <sz val="11"/>
        <color theme="1"/>
        <rFont val="Arial"/>
        <family val="2"/>
        <charset val="238"/>
      </rPr>
      <t>Cedule A3, zalaminované</t>
    </r>
    <r>
      <rPr>
        <sz val="11"/>
        <color theme="1"/>
        <rFont val="Arial"/>
        <family val="2"/>
        <charset val="238"/>
      </rPr>
      <t xml:space="preserve">, 
formát - 297-420 mm, spad - 3mm, materiál - ofsetový papír, 80g/m2, zalaminování, barevnost - plnobarevně CMYK 4/1,
</t>
    </r>
    <r>
      <rPr>
        <b/>
        <sz val="11"/>
        <color theme="1"/>
        <rFont val="Arial"/>
        <family val="2"/>
        <charset val="238"/>
      </rPr>
      <t xml:space="preserve">při odběru 1-15 kusů </t>
    </r>
  </si>
  <si>
    <r>
      <rPr>
        <b/>
        <sz val="11"/>
        <color theme="1"/>
        <rFont val="Arial"/>
        <family val="2"/>
        <charset val="238"/>
      </rPr>
      <t>Cedule A3, zalaminované</t>
    </r>
    <r>
      <rPr>
        <sz val="11"/>
        <color theme="1"/>
        <rFont val="Arial"/>
        <family val="2"/>
        <charset val="238"/>
      </rPr>
      <t xml:space="preserve">, 
formát - 297-420 mm, spad - 3mm, materiál - ofsetový papír, 80g/m2, zalaminování, barevnost - plnobarevně CMYK 4/1,
</t>
    </r>
    <r>
      <rPr>
        <b/>
        <sz val="11"/>
        <color theme="1"/>
        <rFont val="Arial"/>
        <family val="2"/>
        <charset val="238"/>
      </rPr>
      <t xml:space="preserve">při odběru 16-40 kusů </t>
    </r>
  </si>
  <si>
    <r>
      <t>Zajištění přívodu el. energie</t>
    </r>
    <r>
      <rPr>
        <sz val="11"/>
        <color theme="1"/>
        <rFont val="Arial"/>
        <family val="2"/>
        <charset val="238"/>
      </rPr>
      <t xml:space="preserve">  - </t>
    </r>
    <r>
      <rPr>
        <b/>
        <sz val="11"/>
        <color theme="1"/>
        <rFont val="Arial"/>
        <family val="2"/>
        <charset val="238"/>
      </rPr>
      <t>kabeláž</t>
    </r>
  </si>
  <si>
    <t xml:space="preserve">kabeláž 32A - 100 m včetně rozvaděčů </t>
  </si>
  <si>
    <t>Elektrocentrála</t>
  </si>
  <si>
    <t>Elektrocentrála, 8 KW</t>
  </si>
  <si>
    <r>
      <rPr>
        <b/>
        <sz val="11"/>
        <color theme="1"/>
        <rFont val="Arial"/>
        <family val="2"/>
        <charset val="238"/>
      </rPr>
      <t>Plachta ke stanu, formát - 300x40cm</t>
    </r>
    <r>
      <rPr>
        <sz val="11"/>
        <color theme="1"/>
        <rFont val="Arial"/>
        <family val="2"/>
        <charset val="238"/>
      </rPr>
      <t>, spad - pouze ořez na formát, materiál - pvc plachta, připevnění na suchý zip, barevnost - digitální UV tisk, 4/0, Na zadní straně plachty bude suchý zip pro upevnění na stan. Jedná se o plachta na upevnění na přední část stanu.</t>
    </r>
  </si>
  <si>
    <r>
      <t xml:space="preserve">Doprovodné vystoupení </t>
    </r>
    <r>
      <rPr>
        <b/>
        <sz val="11"/>
        <color theme="1"/>
        <rFont val="Arial"/>
        <family val="2"/>
        <charset val="238"/>
      </rPr>
      <t xml:space="preserve">do 1000 Kč </t>
    </r>
  </si>
  <si>
    <r>
      <t xml:space="preserve">Doprovodné vystoupení </t>
    </r>
    <r>
      <rPr>
        <b/>
        <sz val="11"/>
        <color theme="1"/>
        <rFont val="Arial"/>
        <family val="2"/>
        <charset val="238"/>
      </rPr>
      <t xml:space="preserve">do 10 000 Kč </t>
    </r>
  </si>
  <si>
    <r>
      <t xml:space="preserve">Doprovodné vystoupení </t>
    </r>
    <r>
      <rPr>
        <b/>
        <sz val="11"/>
        <color theme="1"/>
        <rFont val="Arial"/>
        <family val="2"/>
        <charset val="238"/>
      </rPr>
      <t xml:space="preserve">do 15 000 Kč </t>
    </r>
  </si>
  <si>
    <t>vystoupení</t>
  </si>
  <si>
    <t>Mobilní podium</t>
  </si>
  <si>
    <t>Bistrostolek bez potahu</t>
  </si>
  <si>
    <t xml:space="preserve">Bezpečnostní a hygienická opatření </t>
  </si>
  <si>
    <t>Mobilní umývárna tam, kde není v dosahu voda a odpad. Má vlastní zásobník vody, která po použití zůstává ve sběrném tanku. Desinfekční přípravky.</t>
  </si>
  <si>
    <t>Zajištění pronájmu bistro stolků bez potahu, min. výška stolu 1100 mm.</t>
  </si>
  <si>
    <r>
      <t xml:space="preserve">Sada stolu a dvou lavic pro </t>
    </r>
    <r>
      <rPr>
        <b/>
        <sz val="11"/>
        <color theme="1"/>
        <rFont val="Arial"/>
        <family val="2"/>
        <charset val="238"/>
      </rPr>
      <t xml:space="preserve">minimálně 8 osob. </t>
    </r>
  </si>
  <si>
    <t>Natočení a sestříhání krátkého promo videa</t>
  </si>
  <si>
    <t>C. Jednotková cena - Nákup materiálů na akci</t>
  </si>
  <si>
    <t>Lovec světla - atrakce k otestování rychlosti reakce na náhodně se rozsvěcující světelné body na atrakci; včetně obsluhy</t>
  </si>
  <si>
    <t>Je senior managerovi nápomocen s organizací akce a v případě jeho nepřítomnosti jej plně zastupuje.</t>
  </si>
  <si>
    <t>Klíčová osoba pro kontakt se zadavatelem. Zodpovídá za organizaci všech akcí, za dodržování harmonogramu a předávání plnění zadavateli.</t>
  </si>
  <si>
    <t>Obecná výpomoc při organizaci akce.</t>
  </si>
  <si>
    <t>Pro zajištění stavby, bourání a dopravy, technická obsluha, instalace a demontáž např. stanů a veškerého vybavení (poskytovatel přizpůsobí dle dohody s hlavním organizátorem)</t>
  </si>
  <si>
    <t>Bílá barva, nůžkový, zpracování z oceli vyšší třídy,  Možnost připevnit PVC plachty na suchý zip. Připevnění (suché zipy) bude zajištěno na: Přední liště a třech obvodových zdech z venku i zevnitř plachet. Kotvení pískem.</t>
  </si>
  <si>
    <t>Aktivní centrum obsahující skákací hrad a skluzavku, příp. další prvky - rozměry plochy min. 6x6 m; včetně obsluhy a pojištění proti případným úrazům a škodám</t>
  </si>
  <si>
    <t>Skákací  hrad – rozměry minimálně 5,5x5,5 m; včetně obsluhy a pojištění proti případným úrazům a škodám</t>
  </si>
  <si>
    <t>Nafukovací skluzavka - rozměr plochy minimálně 10x5 m; včetně obsluhy a pojištění proti případným úrazům a škodám</t>
  </si>
  <si>
    <t>1 hodina</t>
  </si>
  <si>
    <t>1 osoba</t>
  </si>
  <si>
    <t>1 senior event manager</t>
  </si>
  <si>
    <t>1 junior event manager</t>
  </si>
  <si>
    <t>1 fotograf</t>
  </si>
  <si>
    <t>3 osoby</t>
  </si>
  <si>
    <t>2 osoby</t>
  </si>
  <si>
    <t xml:space="preserve">Zajištění natočení krátkého promo videa shrnujícího průběh akce. Max. 90 vetřinového spotu. FULL HD kvalita, titulky, ozvučení. </t>
  </si>
  <si>
    <t xml:space="preserve">Zadavatel si vyhrazuje právo nevyužít všechny zde uvedené položky v rámci realizace akce. </t>
  </si>
  <si>
    <r>
      <rPr>
        <b/>
        <sz val="11"/>
        <color theme="1"/>
        <rFont val="Arial"/>
        <family val="2"/>
        <charset val="238"/>
      </rPr>
      <t>Plachta ke stanu 3x3 m (jedna stěna)</t>
    </r>
    <r>
      <rPr>
        <sz val="11"/>
        <color theme="1"/>
        <rFont val="Arial"/>
        <family val="2"/>
        <charset val="238"/>
      </rPr>
      <t>, materiál - pvc plachta, připevnění na suchý zip, bílá barva. Na zadní straně plachty bude suchý zip pro upevnění na stan.</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</si>
  <si>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31 a více kusů </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</si>
  <si>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16-30 kusů </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</si>
  <si>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1-15 kusů </t>
    </r>
  </si>
  <si>
    <t>Spot v regionálním rádiu</t>
  </si>
  <si>
    <t>Plakáty - výlep</t>
  </si>
  <si>
    <t>Zajištění pronájmu, přivezení a odvezení mobilních toalet včetně vždy jedné pro hendikepované.</t>
  </si>
  <si>
    <t xml:space="preserve">Veškerá související doprava produkčně-technického a programového zajištění na místo akce a zpět vč. PHM. </t>
  </si>
  <si>
    <t>paušál na 1 akci</t>
  </si>
  <si>
    <r>
      <t xml:space="preserve">Doprovodné vystoupení </t>
    </r>
    <r>
      <rPr>
        <b/>
        <sz val="11"/>
        <color theme="1"/>
        <rFont val="Arial"/>
        <family val="2"/>
        <charset val="238"/>
      </rPr>
      <t xml:space="preserve">do 5000 Kč </t>
    </r>
  </si>
  <si>
    <r>
      <t xml:space="preserve">Doprovodné vystoupení </t>
    </r>
    <r>
      <rPr>
        <b/>
        <sz val="11"/>
        <color theme="1"/>
        <rFont val="Arial"/>
        <family val="2"/>
        <charset val="238"/>
      </rPr>
      <t xml:space="preserve">do 20 000 Kč </t>
    </r>
  </si>
  <si>
    <r>
      <t xml:space="preserve">Doprovodné vystoupení </t>
    </r>
    <r>
      <rPr>
        <b/>
        <sz val="11"/>
        <color theme="1"/>
        <rFont val="Arial"/>
        <family val="2"/>
        <charset val="238"/>
      </rPr>
      <t xml:space="preserve">do 50 000 Kč </t>
    </r>
  </si>
  <si>
    <r>
      <t xml:space="preserve">Doprovodné vystoupení </t>
    </r>
    <r>
      <rPr>
        <b/>
        <sz val="11"/>
        <color theme="1"/>
        <rFont val="Arial"/>
        <family val="2"/>
        <charset val="238"/>
      </rPr>
      <t xml:space="preserve">do 75 000 Kč </t>
    </r>
  </si>
  <si>
    <r>
      <t xml:space="preserve">Doprovodné vystoupení </t>
    </r>
    <r>
      <rPr>
        <b/>
        <sz val="11"/>
        <color theme="1"/>
        <rFont val="Arial"/>
        <family val="2"/>
        <charset val="238"/>
      </rPr>
      <t xml:space="preserve">do 100 000 Kč </t>
    </r>
  </si>
  <si>
    <t xml:space="preserve">Níže uvedené jednotkové ceny budou kromě nákladů na 1 hodinu práce konkrétního člena týmu na 1 akci zahrnovat i veškeré náklady spojené s režijními náklady dodavatele. Zadavatel nepřipouští, aby tyto náklady byly účtovány jako náklady třetích stran. Trvání programu jedné akce se předpokládá v rozsahu 8 hodin. Zadavatel si vyhrazuje možnost neodebrat v průběhu realizace veřejné zakázky nabízené plnění v plné výši. </t>
  </si>
  <si>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 </t>
    </r>
    <r>
      <rPr>
        <b/>
        <sz val="11"/>
        <color theme="1"/>
        <rFont val="Arial"/>
        <family val="2"/>
        <charset val="238"/>
      </rPr>
      <t>8 x 4,5 m</t>
    </r>
  </si>
  <si>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 </t>
    </r>
    <r>
      <rPr>
        <b/>
        <sz val="11"/>
        <color theme="1"/>
        <rFont val="Arial"/>
        <family val="2"/>
        <charset val="238"/>
      </rPr>
      <t>5 x 4 m</t>
    </r>
  </si>
  <si>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t>
    </r>
    <r>
      <rPr>
        <b/>
        <sz val="11"/>
        <color theme="1"/>
        <rFont val="Arial"/>
        <family val="2"/>
        <charset val="238"/>
      </rPr>
      <t xml:space="preserve"> 3 x 3m</t>
    </r>
  </si>
  <si>
    <t>Na všechny akce zajistí dodavatel 12 poukázek na občerstvení pro zadavatele – kdy na každou poukázku bude možné vyčerpat 1x hlavní jídlo, 2x 0,5 l nealko nápoje v rámci příslušných dnů otevřených dveří.</t>
  </si>
  <si>
    <t>V místě plnění budou napomáhat s přípravou prezentace připravené zadavatelem, tj. především budou provádět obsluhu atrakcí, přip. navigovat přicházející.</t>
  </si>
  <si>
    <t xml:space="preserve">OSA poplatky </t>
  </si>
  <si>
    <t xml:space="preserve">Zajištění výroby a distribuce 25 až 30 vteřinového spotu v jednom z prvních šesti nejposlouchanějších regionálních rádiích v každém kraji, kde se bude akce konat, dle RADIOPROJEKTU 2021 - (např. dostupné z https://www.median.eu/cs/wp-content/uploads/docs/RP_2021_1_2Q_zprava.pdf).  Minimálně 2 týdny před konáním akcí. Minimálně 70 opakování rovnoměrně rozložených v rámci min. posledních dvou týdnů mezi 6:00 až 20:00. </t>
  </si>
  <si>
    <t xml:space="preserve">Příloha F zadávací dokumentace </t>
  </si>
  <si>
    <r>
      <t xml:space="preserve">Průvodce akcí, </t>
    </r>
    <r>
      <rPr>
        <b/>
        <sz val="11"/>
        <color theme="1"/>
        <rFont val="Arial"/>
        <family val="2"/>
        <charset val="238"/>
      </rPr>
      <t xml:space="preserve">komentování celé akce. </t>
    </r>
    <r>
      <rPr>
        <sz val="11"/>
        <color theme="1"/>
        <rFont val="Arial"/>
        <family val="2"/>
        <charset val="238"/>
      </rPr>
      <t>Je přítomen na místě po celou dobu akce. Průběžné moderování v rámci celého dne dle konkrétních požadavků zadavatele.</t>
    </r>
  </si>
  <si>
    <r>
      <t xml:space="preserve">Odpovědný </t>
    </r>
    <r>
      <rPr>
        <b/>
        <sz val="11"/>
        <color theme="1"/>
        <rFont val="Arial"/>
        <family val="2"/>
        <charset val="238"/>
      </rPr>
      <t>za pořízení fotografií průběhu akce</t>
    </r>
    <r>
      <rPr>
        <sz val="11"/>
        <color theme="1"/>
        <rFont val="Arial"/>
        <family val="2"/>
        <charset val="238"/>
      </rPr>
      <t xml:space="preserve">. Po skončení akce dodání 5 fotografií do 24 hod a zbylé fotografie do 3 dnů po nafocené akci.  </t>
    </r>
  </si>
  <si>
    <t>Zajištění zaplacení nutných poplatků při produkci podkresové hudby</t>
  </si>
  <si>
    <t>Celková cena v Kč bez DPH za předpokládaný počet jednotek</t>
  </si>
  <si>
    <t>Celková cena v Kč bez DPH za předpokládaný počet osob</t>
  </si>
  <si>
    <t xml:space="preserve">1 hodina za činnost komplětního týmu technického personálu (bez ohledu na počet osob) </t>
  </si>
  <si>
    <t>tým</t>
  </si>
  <si>
    <t>Cena bez DPH za jedno video na jedné akci</t>
  </si>
  <si>
    <t>Celková cena bez DPH za předpokládaný počet na jednu akci</t>
  </si>
  <si>
    <t>Předpokládaný počet osob v případě objednání na jednu akci s dobou trvání programu 8 hodin (akce)**</t>
  </si>
  <si>
    <t>Předpokládaný počet jednotek na akci s dobou trvání programu 8 hodin (akce)**</t>
  </si>
  <si>
    <t>Předpokládaný počet na akci s dobou trvání programu 8 hodin (akce)**</t>
  </si>
  <si>
    <r>
      <t xml:space="preserve">Doprovodné vystoupení </t>
    </r>
    <r>
      <rPr>
        <b/>
        <sz val="11"/>
        <color theme="1"/>
        <rFont val="Arial"/>
        <family val="2"/>
        <charset val="238"/>
      </rPr>
      <t xml:space="preserve">do 150 000 Kč </t>
    </r>
  </si>
  <si>
    <t>sada</t>
  </si>
  <si>
    <r>
      <t>Zajištění všech nutných bezpečnostních a hygienických opatření, dle nařízení příslušných úřadů k pořádání akcí v době covid-19 (např. desinfekční přípravky, rukavice, roušky).</t>
    </r>
    <r>
      <rPr>
        <b/>
        <sz val="11"/>
        <color theme="1"/>
        <rFont val="Arial"/>
        <family val="2"/>
        <charset val="238"/>
      </rPr>
      <t xml:space="preserve"> </t>
    </r>
    <r>
      <rPr>
        <sz val="11"/>
        <color theme="1"/>
        <rFont val="Arial"/>
        <family val="2"/>
        <charset val="238"/>
      </rPr>
      <t xml:space="preserve"> </t>
    </r>
    <r>
      <rPr>
        <b/>
        <sz val="11"/>
        <color theme="1"/>
        <rFont val="Arial"/>
        <family val="2"/>
        <charset val="238"/>
      </rPr>
      <t>Po celou dobu akce, při předpokládaném počtu účastníků nad 1000.</t>
    </r>
  </si>
  <si>
    <t>Příprava akce a kompletní koordinace služeb včetně produkčního zajištění, příprava a zajištění akce (koordinační vůči hlavnímu zástupci hlavních organizátorů všech akcí a produkční zajištění prezentace zadavatele), umístění všech tiskových výstupů, které dodá zadavatel, např. směrovek a informačních panelů včetně jejich rozmístění na stanoviště dle pokynů zadavatele, připevnění banneru na stany). Závěrečné vyhodnocení akce ve spolupráci se zadavatelem - (zadavatel např. dodá statistiky z Facebookové kampaně); dodavatel vyhotoví závěrečné vyhodnocení akce s doporučeními, zda využívat použité nástroje propagace i v dalších letech atd., vzorový návrh zákresu jedné akce (bude součástí nabídky). Na každou akci dodavatel vypracuje rozložení všech aktivit na dané akci, vypracuje rozpis pracovníků za dodavatele, které osoby budou na které akci přítomny, tak aby mohlo dojít k propojení s konkrétním organizátorem ze strany zadavatele. Úklid stanů a dalších prostor vyhrazených k prezentaci v průběhu akce (úklid pivních stolů) / odvoz odpadu poskytovatelem, a to při dodržení třídění v uvedených kategoriích, v průběhu dne i po akci. Závěrečná zpráva za všechny akce dohromady. Zajištění všech nutných bezpečnostních prvků, dle platných opatření k pořádání akcí v době covid-19. Zajištění záboru veřejného prostranství pro konání akce včetně poplatků za zábor veřejného prostranství v rozsahu nezbytném pro konání akce.</t>
  </si>
  <si>
    <t xml:space="preserve">Dodavatel nacení všechny položky v rámci cenového listu, ze kterých následně zadavatel bude moci vytvářet rozpočty na reálnou akci. Zadavatel zvolil tento postup v souladu se zásadními zásadami zadávacího řízení dle § 6 ZZVZ, zejména zásady transparentnosti a rovného přístupu, kdy pro účely hodnocení nabídek a výběr dodavatele bude vybrán dodavatel s nejnižší celkovou nabídkovou cenou.
Zadavatel následně při realizaci každé jednotlivé akce v závazné dílčí Objednávce zpracované dle vzoru uvedeném v příloze I této zadávací dokumentace specifikuje konkrétní rozsah služeb (položek v kalkulaci nabídkové ceny), který bude odpovídat specifiku dané konkrétní akce. Zadavatel tedy např. v závazné dílčí Objednávce specifikuje položku mobilního podia. tisků,atrakce, zajištění doprovodného programu dle specifika a podoby dané regionální akce v krajském městě.
</t>
  </si>
  <si>
    <t xml:space="preserve">Technický personál </t>
  </si>
  <si>
    <r>
      <rPr>
        <b/>
        <sz val="11"/>
        <color theme="1"/>
        <rFont val="Arial"/>
        <family val="2"/>
        <charset val="238"/>
      </rPr>
      <t xml:space="preserve">Ozvučení hlavního prostoru </t>
    </r>
    <r>
      <rPr>
        <sz val="11"/>
        <color theme="1"/>
        <rFont val="Arial"/>
        <family val="2"/>
        <charset val="238"/>
      </rPr>
      <t>a jeho nejbližšího okolí před pódiem  (2 x 500 W, mixpult, kabeláž) a 2 bezdrátové mikrofony (s dosahem min. 15 m v okolí stanu)</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</si>
  <si>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při odběru 1-500 kusů</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</si>
  <si>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 xml:space="preserve">při odběru 1001 a více kusů </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</si>
  <si>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při odběru 501 - 1000 kusů</t>
    </r>
  </si>
  <si>
    <t xml:space="preserve">Zajištění doprovodného programu (např. vystoupení ZUŠ, hudební skupiny, taneční soubory atd.), částka zahrnuje pouze náklady na vystupující.  </t>
  </si>
  <si>
    <t xml:space="preserve">Výlep plákátů velikosti A2 na dvacetí výlepových plochách v místě konání akce nebo jeho blízkém okolí. Vždy min. 3 týdny před akcí.  </t>
  </si>
  <si>
    <r>
      <t xml:space="preserve">Zajištění všech nutných bezpečnostních a hygienických opatření, dle nařízení příslušných úřadů k pořádání akcí v době covid-19 (např. desinfekční přípravky, rukavice, roušky).  </t>
    </r>
    <r>
      <rPr>
        <b/>
        <sz val="11"/>
        <color theme="1"/>
        <rFont val="Arial"/>
        <family val="2"/>
        <charset val="238"/>
      </rPr>
      <t>Po celou dobu akce, při předpokládaném počtu účastníků do 1000.</t>
    </r>
  </si>
  <si>
    <t xml:space="preserve">** Počet jednotek je pouze předpokládaný pro účely nacenění nabídky, resp. vzájemnou porovnatelnost nabídek. Zadavatel uhradí dodavateli množství skutečně odebraného plnění. </t>
  </si>
  <si>
    <t>Celková nabídková cena bez DPH v případě využití všech položek personální části</t>
  </si>
  <si>
    <t xml:space="preserve">Celková nabídková cena bez DPH při využití uvedeného předpokládaného počtu jednotek na akci s dobou trvání programu 8 hodin za produkční část </t>
  </si>
  <si>
    <t>Celková nabídková cena bez DPH za nákup materiálů pro jednu akci s dobou trvání programu 8 hodin</t>
  </si>
  <si>
    <r>
      <rPr>
        <b/>
        <sz val="18"/>
        <rFont val="Arial"/>
        <family val="2"/>
        <charset val="238"/>
      </rPr>
      <t xml:space="preserve">Celková nabídková cena bez DPH za všechny části na akci A+B+C </t>
    </r>
    <r>
      <rPr>
        <b/>
        <sz val="18"/>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</si>
</sst>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_-* #,##0.00\ [$Kč-405]_-;\-* #,##0.00\ [$Kč-405]_-;_-* &quot;-&quot;??\ [$Kč-405]_-;_-@_-"/>
    <numFmt numFmtId="165" formatCode="#,##0.00\ &quot;Kč&quot;"/>
    <numFmt numFmtId="166" formatCode="#,##0.00\ _K_č"/>
  </numFmts>
  <fonts count="18"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4"/>
      <color theme="1"/>
      <name val="Arial"/>
      <family val="2"/>
      <charset val="238"/>
    </font>
    <font>
      <b/>
      <sz val="11"/>
      <color theme="1"/>
      <name val="Arial"/>
      <family val="2"/>
      <charset val="238"/>
    </font>
    <font>
      <b/>
      <sz val="18"/>
      <color theme="1"/>
      <name val="Arial"/>
      <family val="2"/>
      <charset val="238"/>
    </font>
    <font>
      <b/>
      <sz val="12"/>
      <color theme="1"/>
      <name val="Arial"/>
      <family val="2"/>
      <charset val="238"/>
    </font>
    <font>
      <sz val="12"/>
      <color theme="1"/>
      <name val="Calibri"/>
      <family val="2"/>
      <charset val="238"/>
      <scheme val="minor"/>
    </font>
    <font>
      <sz val="11"/>
      <color theme="1"/>
      <name val="Arial"/>
      <family val="2"/>
    </font>
    <font>
      <b/>
      <sz val="11"/>
      <color theme="1"/>
      <name val="Arial"/>
      <family val="2"/>
    </font>
    <font>
      <sz val="11"/>
      <color rgb="FFFF0000"/>
      <name val="Arial"/>
      <family val="2"/>
      <charset val="238"/>
    </font>
    <font>
      <sz val="11"/>
      <name val="Arial"/>
      <family val="2"/>
      <charset val="238"/>
    </font>
    <font>
      <b/>
      <sz val="12"/>
      <name val="Arial"/>
      <family val="2"/>
      <charset val="238"/>
    </font>
    <font>
      <b/>
      <sz val="18"/>
      <name val="Arial"/>
      <family val="2"/>
      <charset val="238"/>
    </font>
    <font>
      <sz val="10"/>
      <name val="Arial CE"/>
      <charset val="238"/>
    </font>
    <font>
      <sz val="11"/>
      <color rgb="FF000000"/>
      <name val="Arial"/>
      <family val="2"/>
      <charset val="238"/>
    </font>
    <font>
      <sz val="24"/>
      <color theme="1"/>
      <name val="Calibri"/>
      <family val="2"/>
      <charset val="238"/>
      <scheme val="minor"/>
    </font>
    <font>
      <b/>
      <sz val="16"/>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top style="medium">
        <color auto="1"/>
      </top>
      <bottom/>
      <diagonal/>
    </border>
    <border>
      <left/>
      <right/>
      <top/>
      <bottom style="thin">
        <color auto="1"/>
      </bottom>
      <diagonal/>
    </border>
    <border>
      <left/>
      <right style="thin">
        <color auto="1"/>
      </right>
      <top style="medium">
        <color indexed="64"/>
      </top>
      <bottom/>
      <diagonal/>
    </border>
    <border>
      <left/>
      <right/>
      <top style="thin">
        <color auto="1"/>
      </top>
      <bottom style="thin">
        <color auto="1"/>
      </bottom>
      <diagonal/>
    </border>
    <border>
      <left style="medium">
        <color auto="1"/>
      </left>
      <right/>
      <top style="medium">
        <color auto="1"/>
      </top>
      <bottom/>
      <diagonal/>
    </border>
    <border>
      <left/>
      <right style="medium">
        <color indexed="64"/>
      </right>
      <top style="medium">
        <color indexed="64"/>
      </top>
      <bottom/>
      <diagonal/>
    </border>
    <border>
      <left/>
      <right style="thin">
        <color auto="1"/>
      </right>
      <top style="thin">
        <color auto="1"/>
      </top>
      <bottom/>
      <diagonal/>
    </border>
  </borders>
  <cellStyleXfs count="3">
    <xf numFmtId="0" fontId="0" fillId="0" borderId="0"/>
    <xf numFmtId="9" fontId="1" fillId="0" borderId="0" applyFont="0" applyFill="0" applyBorder="0" applyAlignment="0" applyProtection="0"/>
    <xf numFmtId="0" fontId="14" fillId="0" borderId="0"/>
  </cellStyleXfs>
  <cellXfs count="107">
    <xf numFmtId="0" fontId="0" fillId="0" borderId="0" xfId="0"/>
    <xf numFmtId="0" fontId="2"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wrapText="1"/>
    </xf>
    <xf numFmtId="0" fontId="7" fillId="0" borderId="0" xfId="0" applyFont="1"/>
    <xf numFmtId="0" fontId="7" fillId="0" borderId="0" xfId="0" applyFont="1" applyAlignment="1">
      <alignment vertical="center"/>
    </xf>
    <xf numFmtId="0" fontId="10" fillId="0" borderId="0" xfId="0" applyFont="1" applyAlignment="1">
      <alignment vertical="center" wrapText="1"/>
    </xf>
    <xf numFmtId="0" fontId="16"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5" xfId="0" applyFont="1" applyBorder="1" applyAlignment="1">
      <alignment horizontal="center" vertical="center" wrapText="1"/>
    </xf>
    <xf numFmtId="0" fontId="2" fillId="0" borderId="0" xfId="0" applyFont="1" applyFill="1" applyAlignment="1">
      <alignment vertical="center"/>
    </xf>
    <xf numFmtId="0" fontId="0" fillId="0" borderId="0" xfId="0" applyAlignment="1">
      <alignment horizontal="justify" vertical="center" wrapText="1"/>
    </xf>
    <xf numFmtId="0" fontId="3"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left" vertical="center" wrapText="1"/>
    </xf>
    <xf numFmtId="0" fontId="0" fillId="0" borderId="0" xfId="0" applyBorder="1"/>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4" fillId="0" borderId="0" xfId="0" applyFont="1" applyFill="1" applyBorder="1" applyAlignment="1">
      <alignment vertical="center" wrapText="1"/>
    </xf>
    <xf numFmtId="0" fontId="2" fillId="0" borderId="14"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xf>
    <xf numFmtId="0" fontId="4" fillId="0" borderId="2" xfId="0" applyFont="1" applyFill="1" applyBorder="1" applyAlignment="1">
      <alignment horizontal="center" vertical="center"/>
    </xf>
    <xf numFmtId="0" fontId="2" fillId="0" borderId="21" xfId="0" applyFont="1" applyFill="1" applyBorder="1" applyAlignment="1">
      <alignment vertical="center" wrapText="1"/>
    </xf>
    <xf numFmtId="0" fontId="2" fillId="0" borderId="21" xfId="0" applyFont="1" applyFill="1" applyBorder="1" applyAlignment="1">
      <alignment horizontal="left" vertical="top" wrapText="1"/>
    </xf>
    <xf numFmtId="0" fontId="15" fillId="0" borderId="1" xfId="0" applyFont="1" applyBorder="1" applyAlignment="1">
      <alignment horizontal="justify" vertical="center"/>
    </xf>
    <xf numFmtId="0" fontId="15" fillId="0" borderId="3" xfId="0" applyFont="1" applyBorder="1" applyAlignment="1">
      <alignment horizontal="justify" vertical="center"/>
    </xf>
    <xf numFmtId="0" fontId="4" fillId="0" borderId="0" xfId="0" applyFont="1" applyFill="1" applyBorder="1" applyAlignment="1">
      <alignment horizontal="center" vertical="center" wrapText="1"/>
    </xf>
    <xf numFmtId="0" fontId="15" fillId="0" borderId="0" xfId="0" applyFont="1" applyBorder="1" applyAlignment="1">
      <alignment horizontal="justify" vertical="center"/>
    </xf>
    <xf numFmtId="9" fontId="2" fillId="0" borderId="0" xfId="1" applyFont="1" applyFill="1" applyBorder="1" applyAlignment="1">
      <alignment vertical="center"/>
    </xf>
    <xf numFmtId="0" fontId="4" fillId="0" borderId="24" xfId="0" applyFont="1" applyFill="1" applyBorder="1" applyAlignment="1">
      <alignment horizontal="center" vertical="center"/>
    </xf>
    <xf numFmtId="0" fontId="2" fillId="0" borderId="10" xfId="0" applyFont="1" applyFill="1" applyBorder="1" applyAlignment="1">
      <alignment vertical="center" wrapText="1"/>
    </xf>
    <xf numFmtId="0" fontId="6" fillId="0" borderId="4" xfId="0" applyFont="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left" vertical="top" wrapText="1"/>
    </xf>
    <xf numFmtId="0" fontId="2" fillId="5" borderId="1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12" fillId="0" borderId="28" xfId="0" applyFont="1" applyBorder="1" applyAlignment="1">
      <alignment horizontal="center" vertical="center" wrapText="1"/>
    </xf>
    <xf numFmtId="0" fontId="2" fillId="5" borderId="14" xfId="0" applyFont="1" applyFill="1" applyBorder="1" applyAlignment="1">
      <alignment horizontal="center" vertical="center"/>
    </xf>
    <xf numFmtId="0" fontId="2" fillId="5" borderId="27" xfId="0" applyFont="1" applyFill="1" applyBorder="1" applyAlignment="1">
      <alignment horizontal="center" vertical="center"/>
    </xf>
    <xf numFmtId="44"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 xfId="0" applyFont="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vertical="center" wrapText="1"/>
    </xf>
    <xf numFmtId="0" fontId="2" fillId="0" borderId="32" xfId="0" applyFont="1" applyFill="1" applyBorder="1" applyAlignment="1">
      <alignment horizontal="left" vertical="center" wrapText="1"/>
    </xf>
    <xf numFmtId="0" fontId="2" fillId="5" borderId="2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5" fillId="0" borderId="9" xfId="0" applyFont="1" applyBorder="1" applyAlignment="1">
      <alignment vertical="center" wrapText="1"/>
    </xf>
    <xf numFmtId="0" fontId="2" fillId="5"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44" fontId="2" fillId="6" borderId="1" xfId="0" applyNumberFormat="1" applyFont="1" applyFill="1" applyBorder="1" applyAlignment="1">
      <alignment horizontal="center" vertical="center"/>
    </xf>
    <xf numFmtId="166" fontId="9" fillId="0" borderId="0" xfId="0" applyNumberFormat="1" applyFont="1" applyFill="1" applyBorder="1" applyAlignment="1">
      <alignment vertical="center"/>
    </xf>
    <xf numFmtId="44" fontId="3" fillId="6" borderId="1" xfId="0" applyNumberFormat="1" applyFont="1" applyFill="1" applyBorder="1" applyAlignment="1">
      <alignment vertical="center"/>
    </xf>
    <xf numFmtId="3" fontId="2" fillId="2" borderId="12" xfId="1" applyNumberFormat="1" applyFont="1" applyFill="1" applyBorder="1" applyAlignment="1">
      <alignment horizontal="center" vertical="center"/>
    </xf>
    <xf numFmtId="3" fontId="2" fillId="2" borderId="13"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4" fillId="2" borderId="0" xfId="0" applyFont="1" applyFill="1" applyAlignment="1">
      <alignment horizontal="left"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 xfId="0" applyFont="1" applyFill="1" applyBorder="1" applyAlignment="1">
      <alignment horizontal="center" vertical="center" wrapText="1"/>
    </xf>
    <xf numFmtId="44" fontId="2" fillId="6" borderId="12" xfId="0" applyNumberFormat="1" applyFont="1" applyFill="1" applyBorder="1" applyAlignment="1">
      <alignment horizontal="center" vertical="center" wrapText="1"/>
    </xf>
    <xf numFmtId="44" fontId="2" fillId="6" borderId="29" xfId="0" applyNumberFormat="1" applyFont="1" applyFill="1" applyBorder="1" applyAlignment="1">
      <alignment horizontal="center" vertical="center" wrapText="1"/>
    </xf>
    <xf numFmtId="0" fontId="17" fillId="5" borderId="0" xfId="0" applyFont="1" applyFill="1" applyAlignment="1">
      <alignment horizontal="right" vertical="center"/>
    </xf>
    <xf numFmtId="0" fontId="3" fillId="0" borderId="0" xfId="0" applyFont="1" applyAlignment="1">
      <alignment horizontal="center" vertical="center"/>
    </xf>
    <xf numFmtId="0" fontId="8" fillId="4"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1" xfId="0" applyFont="1" applyFill="1" applyBorder="1" applyAlignment="1">
      <alignment horizontal="center" vertical="center"/>
    </xf>
    <xf numFmtId="0" fontId="3" fillId="0" borderId="0" xfId="0" applyFont="1" applyBorder="1" applyAlignment="1">
      <alignment horizontal="center" vertical="center"/>
    </xf>
    <xf numFmtId="0" fontId="4" fillId="0" borderId="16" xfId="0" applyFont="1" applyFill="1" applyBorder="1" applyAlignment="1">
      <alignment horizontal="center" vertical="center" wrapText="1"/>
    </xf>
    <xf numFmtId="0" fontId="4" fillId="0" borderId="16" xfId="0" applyFont="1" applyBorder="1" applyAlignment="1">
      <alignment horizontal="center" vertical="center"/>
    </xf>
    <xf numFmtId="0" fontId="8" fillId="4" borderId="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44" fontId="2" fillId="6" borderId="9" xfId="0" applyNumberFormat="1" applyFont="1" applyFill="1" applyBorder="1" applyAlignment="1">
      <alignment horizontal="center" vertical="center" wrapText="1"/>
    </xf>
    <xf numFmtId="44" fontId="0" fillId="6" borderId="12" xfId="0" applyNumberFormat="1" applyFill="1" applyBorder="1" applyAlignment="1">
      <alignment horizontal="center"/>
    </xf>
    <xf numFmtId="0" fontId="0" fillId="6" borderId="9" xfId="0" applyFill="1" applyBorder="1" applyAlignment="1">
      <alignment horizontal="center"/>
    </xf>
    <xf numFmtId="0" fontId="4" fillId="0" borderId="17" xfId="0" applyFont="1" applyFill="1" applyBorder="1" applyAlignment="1">
      <alignment horizontal="center" vertical="center" wrapText="1"/>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zoomScale="70" zoomScaleNormal="70" workbookViewId="0">
      <selection activeCell="G12" sqref="G12"/>
    </sheetView>
  </sheetViews>
  <sheetFormatPr defaultColWidth="8.85546875" defaultRowHeight="15" x14ac:dyDescent="0.25"/>
  <cols>
    <col min="2" max="2" width="35" style="1" customWidth="1"/>
    <col min="3" max="3" width="67.42578125" style="3" customWidth="1"/>
    <col min="4" max="4" width="23" style="3" customWidth="1"/>
    <col min="5" max="5" width="58.140625" style="3" customWidth="1"/>
    <col min="6" max="6" width="43.140625" style="1" bestFit="1" customWidth="1"/>
    <col min="7" max="7" width="42.5703125" style="1" customWidth="1"/>
  </cols>
  <sheetData>
    <row r="1" spans="1:7" ht="20.25" customHeight="1" x14ac:dyDescent="0.25">
      <c r="B1" s="84" t="s">
        <v>97</v>
      </c>
      <c r="C1" s="84"/>
      <c r="D1" s="84"/>
      <c r="E1" s="84"/>
    </row>
    <row r="2" spans="1:7" ht="15" customHeight="1" x14ac:dyDescent="0.25">
      <c r="B2" s="84"/>
      <c r="C2" s="84"/>
      <c r="D2" s="84"/>
      <c r="E2" s="84"/>
    </row>
    <row r="3" spans="1:7" x14ac:dyDescent="0.25">
      <c r="B3" s="84"/>
      <c r="C3" s="84"/>
      <c r="D3" s="84"/>
      <c r="E3" s="84"/>
    </row>
    <row r="4" spans="1:7" ht="24" customHeight="1" x14ac:dyDescent="0.25">
      <c r="B4" s="85" t="s">
        <v>30</v>
      </c>
      <c r="C4" s="85"/>
      <c r="D4" s="85"/>
      <c r="E4" s="85"/>
      <c r="F4" s="85"/>
      <c r="G4" s="85"/>
    </row>
    <row r="5" spans="1:7" ht="48.75" customHeight="1" thickBot="1" x14ac:dyDescent="0.3">
      <c r="B5" s="86" t="s">
        <v>89</v>
      </c>
      <c r="C5" s="86"/>
      <c r="D5" s="86"/>
      <c r="E5" s="86"/>
      <c r="F5" s="86"/>
      <c r="G5" s="86"/>
    </row>
    <row r="6" spans="1:7" s="5" customFormat="1" ht="48" thickBot="1" x14ac:dyDescent="0.3">
      <c r="B6" s="37" t="s">
        <v>2</v>
      </c>
      <c r="C6" s="10" t="s">
        <v>3</v>
      </c>
      <c r="D6" s="10" t="s">
        <v>4</v>
      </c>
      <c r="E6" s="17" t="s">
        <v>6</v>
      </c>
      <c r="F6" s="10" t="s">
        <v>107</v>
      </c>
      <c r="G6" s="18" t="s">
        <v>102</v>
      </c>
    </row>
    <row r="7" spans="1:7" ht="79.5" customHeight="1" x14ac:dyDescent="0.5">
      <c r="A7" s="7"/>
      <c r="B7" s="35" t="s">
        <v>26</v>
      </c>
      <c r="C7" s="36" t="s">
        <v>59</v>
      </c>
      <c r="D7" s="45" t="s">
        <v>66</v>
      </c>
      <c r="E7" s="73"/>
      <c r="F7" s="41" t="s">
        <v>68</v>
      </c>
      <c r="G7" s="70">
        <f>E7</f>
        <v>0</v>
      </c>
    </row>
    <row r="8" spans="1:7" ht="31.5" x14ac:dyDescent="0.5">
      <c r="A8" s="7"/>
      <c r="B8" s="27" t="s">
        <v>27</v>
      </c>
      <c r="C8" s="28" t="s">
        <v>58</v>
      </c>
      <c r="D8" s="45" t="s">
        <v>66</v>
      </c>
      <c r="E8" s="73"/>
      <c r="F8" s="42" t="s">
        <v>69</v>
      </c>
      <c r="G8" s="70">
        <f t="shared" ref="G8:G14" si="0">E8</f>
        <v>0</v>
      </c>
    </row>
    <row r="9" spans="1:7" ht="43.5" x14ac:dyDescent="0.5">
      <c r="A9" s="7"/>
      <c r="B9" s="44" t="s">
        <v>13</v>
      </c>
      <c r="C9" s="28" t="s">
        <v>99</v>
      </c>
      <c r="D9" s="45" t="s">
        <v>66</v>
      </c>
      <c r="E9" s="73"/>
      <c r="F9" s="42" t="s">
        <v>70</v>
      </c>
      <c r="G9" s="70">
        <f t="shared" si="0"/>
        <v>0</v>
      </c>
    </row>
    <row r="10" spans="1:7" ht="31.5" x14ac:dyDescent="0.5">
      <c r="A10" s="7"/>
      <c r="B10" s="44" t="s">
        <v>14</v>
      </c>
      <c r="C10" s="29" t="s">
        <v>60</v>
      </c>
      <c r="D10" s="45" t="s">
        <v>66</v>
      </c>
      <c r="E10" s="73"/>
      <c r="F10" s="42" t="s">
        <v>71</v>
      </c>
      <c r="G10" s="70">
        <f>E10*3</f>
        <v>0</v>
      </c>
    </row>
    <row r="11" spans="1:7" ht="42.75" x14ac:dyDescent="0.5">
      <c r="A11" s="7"/>
      <c r="B11" s="44" t="s">
        <v>15</v>
      </c>
      <c r="C11" s="28" t="s">
        <v>94</v>
      </c>
      <c r="D11" s="45" t="s">
        <v>66</v>
      </c>
      <c r="E11" s="73"/>
      <c r="F11" s="42" t="s">
        <v>72</v>
      </c>
      <c r="G11" s="70">
        <f>E11*2</f>
        <v>0</v>
      </c>
    </row>
    <row r="12" spans="1:7" ht="78" customHeight="1" x14ac:dyDescent="0.5">
      <c r="A12" s="7"/>
      <c r="B12" s="44" t="s">
        <v>28</v>
      </c>
      <c r="C12" s="28" t="s">
        <v>98</v>
      </c>
      <c r="D12" s="45" t="s">
        <v>66</v>
      </c>
      <c r="E12" s="73"/>
      <c r="F12" s="42" t="s">
        <v>67</v>
      </c>
      <c r="G12" s="70">
        <f t="shared" si="0"/>
        <v>0</v>
      </c>
    </row>
    <row r="13" spans="1:7" ht="71.25" x14ac:dyDescent="0.5">
      <c r="A13" s="7"/>
      <c r="B13" s="79" t="s">
        <v>115</v>
      </c>
      <c r="C13" s="30" t="s">
        <v>61</v>
      </c>
      <c r="D13" s="45" t="s">
        <v>103</v>
      </c>
      <c r="E13" s="73"/>
      <c r="F13" s="42" t="s">
        <v>104</v>
      </c>
      <c r="G13" s="70">
        <f t="shared" si="0"/>
        <v>0</v>
      </c>
    </row>
    <row r="14" spans="1:7" ht="29.25" thickBot="1" x14ac:dyDescent="0.3">
      <c r="B14" s="80"/>
      <c r="C14" s="31" t="s">
        <v>29</v>
      </c>
      <c r="D14" s="50" t="s">
        <v>66</v>
      </c>
      <c r="E14" s="74"/>
      <c r="F14" s="49" t="s">
        <v>67</v>
      </c>
      <c r="G14" s="70">
        <f t="shared" si="0"/>
        <v>0</v>
      </c>
    </row>
    <row r="15" spans="1:7" ht="30" customHeight="1" x14ac:dyDescent="0.25">
      <c r="B15" s="32"/>
      <c r="C15" s="33"/>
      <c r="D15" s="38"/>
      <c r="E15" s="38"/>
      <c r="F15" s="34"/>
      <c r="G15" s="71"/>
    </row>
    <row r="16" spans="1:7" ht="60" customHeight="1" x14ac:dyDescent="0.25">
      <c r="B16" s="87" t="s">
        <v>124</v>
      </c>
      <c r="C16" s="88"/>
      <c r="D16" s="88"/>
      <c r="E16" s="88"/>
      <c r="F16" s="89"/>
      <c r="G16" s="70">
        <f>SUM(G7:G14)</f>
        <v>0</v>
      </c>
    </row>
    <row r="17" spans="1:7" ht="30" customHeight="1" x14ac:dyDescent="0.25">
      <c r="D17" s="39"/>
      <c r="E17" s="39"/>
      <c r="F17" s="8"/>
      <c r="G17" s="8"/>
    </row>
    <row r="18" spans="1:7" ht="30" customHeight="1" x14ac:dyDescent="0.25">
      <c r="D18" s="39"/>
      <c r="E18" s="39"/>
      <c r="F18" s="8"/>
      <c r="G18" s="8"/>
    </row>
    <row r="19" spans="1:7" ht="30" customHeight="1" x14ac:dyDescent="0.25">
      <c r="D19" s="39"/>
      <c r="E19" s="39"/>
      <c r="F19" s="8"/>
      <c r="G19" s="8"/>
    </row>
    <row r="21" spans="1:7" ht="24.75" customHeight="1" x14ac:dyDescent="0.25">
      <c r="B21" s="85" t="s">
        <v>31</v>
      </c>
      <c r="C21" s="85"/>
      <c r="D21" s="85"/>
      <c r="E21" s="85"/>
      <c r="F21" s="85"/>
      <c r="G21" s="85"/>
    </row>
    <row r="22" spans="1:7" ht="55.5" customHeight="1" thickBot="1" x14ac:dyDescent="0.3">
      <c r="B22" s="96" t="s">
        <v>74</v>
      </c>
      <c r="C22" s="96"/>
      <c r="D22" s="96"/>
      <c r="E22" s="96"/>
      <c r="F22" s="96"/>
      <c r="G22" s="96"/>
    </row>
    <row r="23" spans="1:7" s="4" customFormat="1" ht="90.75" customHeight="1" thickBot="1" x14ac:dyDescent="0.3">
      <c r="B23" s="26" t="s">
        <v>18</v>
      </c>
      <c r="C23" s="25" t="s">
        <v>5</v>
      </c>
      <c r="D23" s="10" t="s">
        <v>4</v>
      </c>
      <c r="E23" s="17" t="s">
        <v>7</v>
      </c>
      <c r="F23" s="17" t="s">
        <v>108</v>
      </c>
      <c r="G23" s="52" t="s">
        <v>101</v>
      </c>
    </row>
    <row r="24" spans="1:7" ht="44.25" x14ac:dyDescent="0.5">
      <c r="A24" s="7"/>
      <c r="B24" s="97" t="s">
        <v>49</v>
      </c>
      <c r="C24" s="20" t="s">
        <v>90</v>
      </c>
      <c r="D24" s="41" t="s">
        <v>35</v>
      </c>
      <c r="E24" s="73"/>
      <c r="F24" s="51">
        <v>1</v>
      </c>
      <c r="G24" s="70">
        <f>$E24*$F24</f>
        <v>0</v>
      </c>
    </row>
    <row r="25" spans="1:7" ht="44.25" x14ac:dyDescent="0.5">
      <c r="A25" s="7"/>
      <c r="B25" s="98"/>
      <c r="C25" s="20" t="s">
        <v>91</v>
      </c>
      <c r="D25" s="41" t="s">
        <v>35</v>
      </c>
      <c r="E25" s="73"/>
      <c r="F25" s="51">
        <v>1</v>
      </c>
      <c r="G25" s="70">
        <f t="shared" ref="G25:G69" si="1">$E25*$F25</f>
        <v>0</v>
      </c>
    </row>
    <row r="26" spans="1:7" ht="44.25" x14ac:dyDescent="0.5">
      <c r="A26" s="7"/>
      <c r="B26" s="99"/>
      <c r="C26" s="21" t="s">
        <v>92</v>
      </c>
      <c r="D26" s="42" t="s">
        <v>35</v>
      </c>
      <c r="E26" s="73"/>
      <c r="F26" s="51">
        <v>1</v>
      </c>
      <c r="G26" s="70">
        <f t="shared" si="1"/>
        <v>0</v>
      </c>
    </row>
    <row r="27" spans="1:7" ht="45.75" customHeight="1" x14ac:dyDescent="0.5">
      <c r="A27" s="7"/>
      <c r="B27" s="43" t="s">
        <v>17</v>
      </c>
      <c r="C27" s="21" t="s">
        <v>116</v>
      </c>
      <c r="D27" s="42" t="s">
        <v>34</v>
      </c>
      <c r="E27" s="73"/>
      <c r="F27" s="51">
        <v>1</v>
      </c>
      <c r="G27" s="70">
        <f t="shared" si="1"/>
        <v>0</v>
      </c>
    </row>
    <row r="28" spans="1:7" ht="100.5" customHeight="1" x14ac:dyDescent="0.5">
      <c r="A28" s="7"/>
      <c r="B28" s="23" t="s">
        <v>10</v>
      </c>
      <c r="C28" s="22" t="s">
        <v>62</v>
      </c>
      <c r="D28" s="42" t="s">
        <v>35</v>
      </c>
      <c r="E28" s="73"/>
      <c r="F28" s="51">
        <v>6</v>
      </c>
      <c r="G28" s="70">
        <f t="shared" si="1"/>
        <v>0</v>
      </c>
    </row>
    <row r="29" spans="1:7" ht="31.5" x14ac:dyDescent="0.5">
      <c r="A29" s="7"/>
      <c r="B29" s="23" t="s">
        <v>11</v>
      </c>
      <c r="C29" s="21" t="s">
        <v>54</v>
      </c>
      <c r="D29" s="42" t="s">
        <v>34</v>
      </c>
      <c r="E29" s="73"/>
      <c r="F29" s="48">
        <v>2</v>
      </c>
      <c r="G29" s="70">
        <f t="shared" si="1"/>
        <v>0</v>
      </c>
    </row>
    <row r="30" spans="1:7" ht="31.5" x14ac:dyDescent="0.5">
      <c r="A30" s="7"/>
      <c r="B30" s="95" t="s">
        <v>8</v>
      </c>
      <c r="C30" s="46" t="s">
        <v>57</v>
      </c>
      <c r="D30" s="42" t="s">
        <v>35</v>
      </c>
      <c r="E30" s="73"/>
      <c r="F30" s="48">
        <v>1</v>
      </c>
      <c r="G30" s="70">
        <f t="shared" si="1"/>
        <v>0</v>
      </c>
    </row>
    <row r="31" spans="1:7" ht="31.5" x14ac:dyDescent="0.5">
      <c r="A31" s="7"/>
      <c r="B31" s="95"/>
      <c r="C31" s="21" t="s">
        <v>64</v>
      </c>
      <c r="D31" s="42" t="s">
        <v>35</v>
      </c>
      <c r="E31" s="73"/>
      <c r="F31" s="51">
        <v>1</v>
      </c>
      <c r="G31" s="70">
        <f t="shared" si="1"/>
        <v>0</v>
      </c>
    </row>
    <row r="32" spans="1:7" ht="42.75" x14ac:dyDescent="0.5">
      <c r="A32" s="7"/>
      <c r="B32" s="95"/>
      <c r="C32" s="21" t="s">
        <v>63</v>
      </c>
      <c r="D32" s="42" t="s">
        <v>35</v>
      </c>
      <c r="E32" s="73"/>
      <c r="F32" s="48">
        <v>1</v>
      </c>
      <c r="G32" s="70">
        <f t="shared" si="1"/>
        <v>0</v>
      </c>
    </row>
    <row r="33" spans="1:7" ht="31.5" x14ac:dyDescent="0.5">
      <c r="A33" s="7"/>
      <c r="B33" s="95"/>
      <c r="C33" s="21" t="s">
        <v>65</v>
      </c>
      <c r="D33" s="42" t="s">
        <v>35</v>
      </c>
      <c r="E33" s="73"/>
      <c r="F33" s="51">
        <v>1</v>
      </c>
      <c r="G33" s="70">
        <f t="shared" si="1"/>
        <v>0</v>
      </c>
    </row>
    <row r="34" spans="1:7" ht="31.5" x14ac:dyDescent="0.5">
      <c r="A34" s="7"/>
      <c r="B34" s="95"/>
      <c r="C34" s="47" t="s">
        <v>32</v>
      </c>
      <c r="D34" s="42" t="s">
        <v>36</v>
      </c>
      <c r="E34" s="73"/>
      <c r="F34" s="48">
        <v>1</v>
      </c>
      <c r="G34" s="70">
        <f t="shared" si="1"/>
        <v>0</v>
      </c>
    </row>
    <row r="35" spans="1:7" ht="62.25" customHeight="1" x14ac:dyDescent="0.5">
      <c r="A35" s="7"/>
      <c r="B35" s="43" t="s">
        <v>16</v>
      </c>
      <c r="C35" s="21" t="s">
        <v>37</v>
      </c>
      <c r="D35" s="42" t="s">
        <v>35</v>
      </c>
      <c r="E35" s="73"/>
      <c r="F35" s="48">
        <v>1</v>
      </c>
      <c r="G35" s="70">
        <f t="shared" si="1"/>
        <v>0</v>
      </c>
    </row>
    <row r="36" spans="1:7" ht="63.75" customHeight="1" x14ac:dyDescent="0.5">
      <c r="A36" s="7"/>
      <c r="B36" s="94" t="s">
        <v>12</v>
      </c>
      <c r="C36" s="21" t="s">
        <v>75</v>
      </c>
      <c r="D36" s="42" t="s">
        <v>35</v>
      </c>
      <c r="E36" s="73"/>
      <c r="F36" s="48">
        <v>18</v>
      </c>
      <c r="G36" s="70">
        <f t="shared" si="1"/>
        <v>0</v>
      </c>
    </row>
    <row r="37" spans="1:7" ht="82.5" customHeight="1" x14ac:dyDescent="0.5">
      <c r="A37" s="7"/>
      <c r="B37" s="94"/>
      <c r="C37" s="21" t="s">
        <v>44</v>
      </c>
      <c r="D37" s="42" t="s">
        <v>35</v>
      </c>
      <c r="E37" s="73"/>
      <c r="F37" s="48">
        <v>6</v>
      </c>
      <c r="G37" s="70">
        <f t="shared" si="1"/>
        <v>0</v>
      </c>
    </row>
    <row r="38" spans="1:7" ht="58.5" x14ac:dyDescent="0.5">
      <c r="A38" s="7"/>
      <c r="B38" s="94"/>
      <c r="C38" s="21" t="s">
        <v>38</v>
      </c>
      <c r="D38" s="42" t="s">
        <v>35</v>
      </c>
      <c r="E38" s="73"/>
      <c r="F38" s="42">
        <v>1</v>
      </c>
      <c r="G38" s="70">
        <f t="shared" si="1"/>
        <v>0</v>
      </c>
    </row>
    <row r="39" spans="1:7" ht="58.5" x14ac:dyDescent="0.5">
      <c r="A39" s="7"/>
      <c r="B39" s="94"/>
      <c r="C39" s="21" t="s">
        <v>39</v>
      </c>
      <c r="D39" s="42" t="s">
        <v>35</v>
      </c>
      <c r="E39" s="73"/>
      <c r="F39" s="42">
        <v>1</v>
      </c>
      <c r="G39" s="70">
        <f t="shared" si="1"/>
        <v>0</v>
      </c>
    </row>
    <row r="40" spans="1:7" ht="58.5" x14ac:dyDescent="0.5">
      <c r="A40" s="7"/>
      <c r="B40" s="94"/>
      <c r="C40" s="21" t="s">
        <v>78</v>
      </c>
      <c r="D40" s="42" t="s">
        <v>35</v>
      </c>
      <c r="E40" s="73"/>
      <c r="F40" s="42">
        <v>1</v>
      </c>
      <c r="G40" s="70">
        <f t="shared" si="1"/>
        <v>0</v>
      </c>
    </row>
    <row r="41" spans="1:7" ht="58.5" x14ac:dyDescent="0.5">
      <c r="A41" s="7"/>
      <c r="B41" s="94"/>
      <c r="C41" s="21" t="s">
        <v>77</v>
      </c>
      <c r="D41" s="42" t="s">
        <v>35</v>
      </c>
      <c r="E41" s="73"/>
      <c r="F41" s="42">
        <v>1</v>
      </c>
      <c r="G41" s="70">
        <f t="shared" si="1"/>
        <v>0</v>
      </c>
    </row>
    <row r="42" spans="1:7" ht="58.5" x14ac:dyDescent="0.5">
      <c r="A42" s="7"/>
      <c r="B42" s="94"/>
      <c r="C42" s="21" t="s">
        <v>76</v>
      </c>
      <c r="D42" s="42" t="s">
        <v>35</v>
      </c>
      <c r="E42" s="73"/>
      <c r="F42" s="48">
        <v>50</v>
      </c>
      <c r="G42" s="70">
        <f t="shared" si="1"/>
        <v>0</v>
      </c>
    </row>
    <row r="43" spans="1:7" ht="58.5" x14ac:dyDescent="0.5">
      <c r="A43" s="7"/>
      <c r="B43" s="94"/>
      <c r="C43" s="21" t="s">
        <v>117</v>
      </c>
      <c r="D43" s="42" t="s">
        <v>35</v>
      </c>
      <c r="E43" s="73"/>
      <c r="F43" s="48">
        <v>400</v>
      </c>
      <c r="G43" s="70">
        <f t="shared" si="1"/>
        <v>0</v>
      </c>
    </row>
    <row r="44" spans="1:7" ht="58.5" x14ac:dyDescent="0.5">
      <c r="A44" s="7"/>
      <c r="B44" s="94"/>
      <c r="C44" s="21" t="s">
        <v>119</v>
      </c>
      <c r="D44" s="42" t="s">
        <v>35</v>
      </c>
      <c r="E44" s="73"/>
      <c r="F44" s="51">
        <v>1</v>
      </c>
      <c r="G44" s="70">
        <f t="shared" si="1"/>
        <v>0</v>
      </c>
    </row>
    <row r="45" spans="1:7" ht="58.5" x14ac:dyDescent="0.5">
      <c r="A45" s="7"/>
      <c r="B45" s="94"/>
      <c r="C45" s="21" t="s">
        <v>118</v>
      </c>
      <c r="D45" s="42" t="s">
        <v>35</v>
      </c>
      <c r="E45" s="73"/>
      <c r="F45" s="51">
        <v>1</v>
      </c>
      <c r="G45" s="70">
        <f t="shared" si="1"/>
        <v>0</v>
      </c>
    </row>
    <row r="46" spans="1:7" ht="31.5" x14ac:dyDescent="0.5">
      <c r="A46" s="7"/>
      <c r="B46" s="94"/>
      <c r="C46" s="21" t="s">
        <v>33</v>
      </c>
      <c r="D46" s="42" t="s">
        <v>34</v>
      </c>
      <c r="E46" s="73"/>
      <c r="F46" s="53">
        <v>1</v>
      </c>
      <c r="G46" s="70">
        <f t="shared" si="1"/>
        <v>0</v>
      </c>
    </row>
    <row r="47" spans="1:7" ht="31.5" x14ac:dyDescent="0.5">
      <c r="A47" s="7"/>
      <c r="B47" s="106" t="s">
        <v>120</v>
      </c>
      <c r="C47" s="21" t="s">
        <v>45</v>
      </c>
      <c r="D47" s="42" t="s">
        <v>48</v>
      </c>
      <c r="E47" s="73"/>
      <c r="F47" s="54">
        <v>1</v>
      </c>
      <c r="G47" s="70">
        <f t="shared" si="1"/>
        <v>0</v>
      </c>
    </row>
    <row r="48" spans="1:7" ht="31.5" customHeight="1" x14ac:dyDescent="0.5">
      <c r="A48" s="7"/>
      <c r="B48" s="98"/>
      <c r="C48" s="21" t="s">
        <v>84</v>
      </c>
      <c r="D48" s="42" t="s">
        <v>48</v>
      </c>
      <c r="E48" s="73"/>
      <c r="F48" s="48">
        <v>1</v>
      </c>
      <c r="G48" s="70">
        <f t="shared" si="1"/>
        <v>0</v>
      </c>
    </row>
    <row r="49" spans="1:7" ht="31.5" x14ac:dyDescent="0.5">
      <c r="A49" s="7"/>
      <c r="B49" s="98"/>
      <c r="C49" s="21" t="s">
        <v>46</v>
      </c>
      <c r="D49" s="42" t="s">
        <v>48</v>
      </c>
      <c r="E49" s="73"/>
      <c r="F49" s="51">
        <v>1</v>
      </c>
      <c r="G49" s="70">
        <f t="shared" si="1"/>
        <v>0</v>
      </c>
    </row>
    <row r="50" spans="1:7" ht="31.5" x14ac:dyDescent="0.5">
      <c r="A50" s="7"/>
      <c r="B50" s="98"/>
      <c r="C50" s="21" t="s">
        <v>47</v>
      </c>
      <c r="D50" s="42" t="s">
        <v>48</v>
      </c>
      <c r="E50" s="73"/>
      <c r="F50" s="51">
        <v>1</v>
      </c>
      <c r="G50" s="70">
        <f t="shared" si="1"/>
        <v>0</v>
      </c>
    </row>
    <row r="51" spans="1:7" ht="31.5" x14ac:dyDescent="0.5">
      <c r="A51" s="7"/>
      <c r="B51" s="98"/>
      <c r="C51" s="21" t="s">
        <v>85</v>
      </c>
      <c r="D51" s="42" t="s">
        <v>48</v>
      </c>
      <c r="E51" s="73"/>
      <c r="F51" s="48">
        <v>1</v>
      </c>
      <c r="G51" s="70">
        <f t="shared" si="1"/>
        <v>0</v>
      </c>
    </row>
    <row r="52" spans="1:7" ht="31.5" x14ac:dyDescent="0.5">
      <c r="A52" s="7"/>
      <c r="B52" s="98"/>
      <c r="C52" s="21" t="s">
        <v>86</v>
      </c>
      <c r="D52" s="42" t="s">
        <v>48</v>
      </c>
      <c r="E52" s="73"/>
      <c r="F52" s="48">
        <v>1</v>
      </c>
      <c r="G52" s="70">
        <f t="shared" si="1"/>
        <v>0</v>
      </c>
    </row>
    <row r="53" spans="1:7" ht="31.5" x14ac:dyDescent="0.5">
      <c r="A53" s="7"/>
      <c r="B53" s="98"/>
      <c r="C53" s="21" t="s">
        <v>87</v>
      </c>
      <c r="D53" s="42" t="s">
        <v>48</v>
      </c>
      <c r="E53" s="73"/>
      <c r="F53" s="51">
        <v>1</v>
      </c>
      <c r="G53" s="70">
        <f t="shared" si="1"/>
        <v>0</v>
      </c>
    </row>
    <row r="54" spans="1:7" ht="31.5" x14ac:dyDescent="0.5">
      <c r="A54" s="7"/>
      <c r="B54" s="98"/>
      <c r="C54" s="21" t="s">
        <v>88</v>
      </c>
      <c r="D54" s="42" t="s">
        <v>48</v>
      </c>
      <c r="E54" s="73"/>
      <c r="F54" s="51">
        <v>1</v>
      </c>
      <c r="G54" s="70">
        <f t="shared" si="1"/>
        <v>0</v>
      </c>
    </row>
    <row r="55" spans="1:7" ht="31.5" x14ac:dyDescent="0.5">
      <c r="A55" s="7"/>
      <c r="B55" s="99"/>
      <c r="C55" s="21" t="s">
        <v>110</v>
      </c>
      <c r="D55" s="42" t="s">
        <v>48</v>
      </c>
      <c r="E55" s="73"/>
      <c r="F55" s="51">
        <v>1</v>
      </c>
      <c r="G55" s="70">
        <f t="shared" si="1"/>
        <v>0</v>
      </c>
    </row>
    <row r="56" spans="1:7" ht="31.5" x14ac:dyDescent="0.5">
      <c r="A56" s="7"/>
      <c r="B56" s="43" t="s">
        <v>95</v>
      </c>
      <c r="C56" s="21" t="s">
        <v>100</v>
      </c>
      <c r="D56" s="42" t="s">
        <v>34</v>
      </c>
      <c r="E56" s="73"/>
      <c r="F56" s="48">
        <v>1</v>
      </c>
      <c r="G56" s="70">
        <f t="shared" si="1"/>
        <v>0</v>
      </c>
    </row>
    <row r="57" spans="1:7" ht="31.5" x14ac:dyDescent="0.5">
      <c r="A57" s="7"/>
      <c r="B57" s="43" t="s">
        <v>24</v>
      </c>
      <c r="C57" s="21" t="s">
        <v>23</v>
      </c>
      <c r="D57" s="42" t="s">
        <v>34</v>
      </c>
      <c r="E57" s="73"/>
      <c r="F57" s="48">
        <v>1</v>
      </c>
      <c r="G57" s="70">
        <f t="shared" si="1"/>
        <v>0</v>
      </c>
    </row>
    <row r="58" spans="1:7" ht="132.75" customHeight="1" x14ac:dyDescent="0.5">
      <c r="A58" s="7"/>
      <c r="B58" s="43" t="s">
        <v>79</v>
      </c>
      <c r="C58" s="21" t="s">
        <v>96</v>
      </c>
      <c r="D58" s="42" t="s">
        <v>34</v>
      </c>
      <c r="E58" s="73"/>
      <c r="F58" s="67">
        <v>1</v>
      </c>
      <c r="G58" s="70">
        <f t="shared" si="1"/>
        <v>0</v>
      </c>
    </row>
    <row r="59" spans="1:7" ht="31.5" x14ac:dyDescent="0.5">
      <c r="A59" s="7"/>
      <c r="B59" s="43" t="s">
        <v>80</v>
      </c>
      <c r="C59" s="21" t="s">
        <v>121</v>
      </c>
      <c r="D59" s="42" t="s">
        <v>34</v>
      </c>
      <c r="E59" s="73"/>
      <c r="F59" s="67">
        <v>1</v>
      </c>
      <c r="G59" s="70">
        <f t="shared" si="1"/>
        <v>0</v>
      </c>
    </row>
    <row r="60" spans="1:7" ht="64.5" customHeight="1" x14ac:dyDescent="0.5">
      <c r="A60" s="7"/>
      <c r="B60" s="43" t="s">
        <v>20</v>
      </c>
      <c r="C60" s="21" t="s">
        <v>93</v>
      </c>
      <c r="D60" s="42" t="s">
        <v>34</v>
      </c>
      <c r="E60" s="73"/>
      <c r="F60" s="67">
        <v>1</v>
      </c>
      <c r="G60" s="70">
        <f t="shared" si="1"/>
        <v>0</v>
      </c>
    </row>
    <row r="61" spans="1:7" ht="31.5" x14ac:dyDescent="0.5">
      <c r="A61" s="7"/>
      <c r="B61" s="43" t="s">
        <v>21</v>
      </c>
      <c r="C61" s="21" t="s">
        <v>81</v>
      </c>
      <c r="D61" s="42" t="s">
        <v>35</v>
      </c>
      <c r="E61" s="73"/>
      <c r="F61" s="67">
        <v>4</v>
      </c>
      <c r="G61" s="70">
        <f t="shared" si="1"/>
        <v>0</v>
      </c>
    </row>
    <row r="62" spans="1:7" ht="45" customHeight="1" x14ac:dyDescent="0.5">
      <c r="A62" s="7"/>
      <c r="B62" s="43" t="s">
        <v>25</v>
      </c>
      <c r="C62" s="21" t="s">
        <v>52</v>
      </c>
      <c r="D62" s="42" t="s">
        <v>35</v>
      </c>
      <c r="E62" s="73"/>
      <c r="F62" s="67">
        <v>2</v>
      </c>
      <c r="G62" s="70">
        <f t="shared" si="1"/>
        <v>0</v>
      </c>
    </row>
    <row r="63" spans="1:7" ht="31.5" x14ac:dyDescent="0.5">
      <c r="A63" s="7"/>
      <c r="B63" s="43" t="s">
        <v>50</v>
      </c>
      <c r="C63" s="21" t="s">
        <v>53</v>
      </c>
      <c r="D63" s="42" t="s">
        <v>35</v>
      </c>
      <c r="E63" s="73"/>
      <c r="F63" s="67">
        <v>5</v>
      </c>
      <c r="G63" s="70">
        <f t="shared" si="1"/>
        <v>0</v>
      </c>
    </row>
    <row r="64" spans="1:7" ht="31.5" x14ac:dyDescent="0.5">
      <c r="A64" s="7"/>
      <c r="B64" s="43" t="s">
        <v>40</v>
      </c>
      <c r="C64" s="21" t="s">
        <v>41</v>
      </c>
      <c r="D64" s="42" t="s">
        <v>34</v>
      </c>
      <c r="E64" s="73"/>
      <c r="F64" s="67">
        <v>1</v>
      </c>
      <c r="G64" s="70">
        <f t="shared" si="1"/>
        <v>0</v>
      </c>
    </row>
    <row r="65" spans="1:8" ht="31.5" x14ac:dyDescent="0.5">
      <c r="A65" s="7"/>
      <c r="B65" s="43" t="s">
        <v>42</v>
      </c>
      <c r="C65" s="21" t="s">
        <v>43</v>
      </c>
      <c r="D65" s="42" t="s">
        <v>34</v>
      </c>
      <c r="E65" s="73"/>
      <c r="F65" s="67">
        <v>1</v>
      </c>
      <c r="G65" s="70">
        <f t="shared" si="1"/>
        <v>0</v>
      </c>
    </row>
    <row r="66" spans="1:8" ht="84.75" customHeight="1" x14ac:dyDescent="0.5">
      <c r="A66" s="7"/>
      <c r="B66" s="24" t="s">
        <v>19</v>
      </c>
      <c r="C66" s="66" t="s">
        <v>82</v>
      </c>
      <c r="D66" s="42" t="s">
        <v>83</v>
      </c>
      <c r="E66" s="73"/>
      <c r="F66" s="67">
        <v>1</v>
      </c>
      <c r="G66" s="70">
        <f t="shared" si="1"/>
        <v>0</v>
      </c>
    </row>
    <row r="67" spans="1:8" ht="313.5" x14ac:dyDescent="0.5">
      <c r="A67" s="7"/>
      <c r="B67" s="43" t="s">
        <v>22</v>
      </c>
      <c r="C67" s="22" t="s">
        <v>113</v>
      </c>
      <c r="D67" s="42" t="s">
        <v>34</v>
      </c>
      <c r="E67" s="73"/>
      <c r="F67" s="48">
        <v>1</v>
      </c>
      <c r="G67" s="70">
        <f t="shared" si="1"/>
        <v>0</v>
      </c>
    </row>
    <row r="68" spans="1:8" ht="120" customHeight="1" x14ac:dyDescent="0.25">
      <c r="B68" s="81" t="s">
        <v>51</v>
      </c>
      <c r="C68" s="63" t="s">
        <v>122</v>
      </c>
      <c r="D68" s="64" t="s">
        <v>111</v>
      </c>
      <c r="E68" s="73"/>
      <c r="F68" s="42">
        <v>1</v>
      </c>
      <c r="G68" s="70">
        <f t="shared" si="1"/>
        <v>0</v>
      </c>
    </row>
    <row r="69" spans="1:8" ht="120" customHeight="1" x14ac:dyDescent="0.25">
      <c r="B69" s="81"/>
      <c r="C69" s="65" t="s">
        <v>112</v>
      </c>
      <c r="D69" s="42" t="s">
        <v>111</v>
      </c>
      <c r="E69" s="73"/>
      <c r="F69" s="67">
        <v>1</v>
      </c>
      <c r="G69" s="70">
        <f t="shared" si="1"/>
        <v>0</v>
      </c>
    </row>
    <row r="70" spans="1:8" ht="51.75" customHeight="1" x14ac:dyDescent="0.25">
      <c r="B70" s="19"/>
      <c r="C70" s="15"/>
      <c r="E70" s="55"/>
      <c r="F70" s="56"/>
      <c r="G70" s="57"/>
      <c r="H70" s="16"/>
    </row>
    <row r="71" spans="1:8" ht="51.75" customHeight="1" x14ac:dyDescent="0.25">
      <c r="B71" s="75" t="s">
        <v>125</v>
      </c>
      <c r="C71" s="75"/>
      <c r="D71" s="75"/>
      <c r="E71" s="75"/>
      <c r="F71" s="75"/>
      <c r="G71" s="72">
        <f>SUM(G24:G69)</f>
        <v>0</v>
      </c>
    </row>
    <row r="72" spans="1:8" ht="29.25" customHeight="1" x14ac:dyDescent="0.25">
      <c r="E72" s="39"/>
      <c r="F72" s="8"/>
      <c r="G72" s="8"/>
    </row>
    <row r="73" spans="1:8" ht="29.25" customHeight="1" x14ac:dyDescent="0.25">
      <c r="E73" s="39"/>
      <c r="F73" s="8"/>
      <c r="G73" s="8"/>
    </row>
    <row r="75" spans="1:8" ht="25.5" customHeight="1" x14ac:dyDescent="0.25">
      <c r="B75" s="93" t="s">
        <v>56</v>
      </c>
      <c r="C75" s="93"/>
      <c r="D75" s="93"/>
      <c r="E75" s="93"/>
      <c r="F75" s="2"/>
      <c r="G75" s="2"/>
    </row>
    <row r="76" spans="1:8" ht="24" customHeight="1" x14ac:dyDescent="0.25">
      <c r="B76" s="100" t="s">
        <v>9</v>
      </c>
      <c r="C76" s="100"/>
      <c r="D76" s="100"/>
      <c r="E76" s="100"/>
      <c r="F76" s="100"/>
      <c r="G76" s="2"/>
    </row>
    <row r="77" spans="1:8" s="4" customFormat="1" ht="78.75" x14ac:dyDescent="0.25">
      <c r="B77" s="69" t="s">
        <v>0</v>
      </c>
      <c r="C77" s="68" t="s">
        <v>1</v>
      </c>
      <c r="D77" s="60" t="s">
        <v>109</v>
      </c>
      <c r="E77" s="60" t="s">
        <v>105</v>
      </c>
      <c r="F77" s="101" t="s">
        <v>106</v>
      </c>
      <c r="G77" s="102"/>
    </row>
    <row r="78" spans="1:8" ht="94.5" customHeight="1" x14ac:dyDescent="0.5">
      <c r="A78" s="7"/>
      <c r="B78" s="58" t="s">
        <v>55</v>
      </c>
      <c r="C78" s="59" t="s">
        <v>73</v>
      </c>
      <c r="D78" s="42">
        <v>1</v>
      </c>
      <c r="E78" s="73"/>
      <c r="F78" s="82">
        <f>E78</f>
        <v>0</v>
      </c>
      <c r="G78" s="103"/>
    </row>
    <row r="79" spans="1:8" ht="15.75" thickBot="1" x14ac:dyDescent="0.3">
      <c r="C79" s="12"/>
      <c r="D79" s="40"/>
      <c r="E79" s="40"/>
      <c r="F79"/>
      <c r="G79"/>
    </row>
    <row r="80" spans="1:8" ht="28.5" customHeight="1" thickBot="1" x14ac:dyDescent="0.3">
      <c r="B80" s="76" t="s">
        <v>126</v>
      </c>
      <c r="C80" s="77"/>
      <c r="D80" s="77"/>
      <c r="E80" s="77"/>
      <c r="F80" s="104">
        <f>SUM(F78)</f>
        <v>0</v>
      </c>
      <c r="G80" s="105"/>
    </row>
    <row r="81" spans="2:7" ht="15.75" customHeight="1" x14ac:dyDescent="0.25">
      <c r="B81" s="9"/>
      <c r="C81" s="13"/>
      <c r="D81" s="13"/>
      <c r="E81" s="13"/>
      <c r="F81"/>
      <c r="G81"/>
    </row>
    <row r="82" spans="2:7" ht="15.75" thickBot="1" x14ac:dyDescent="0.3">
      <c r="C82" s="12"/>
      <c r="D82" s="40"/>
      <c r="E82" s="40"/>
      <c r="F82"/>
      <c r="G82"/>
    </row>
    <row r="83" spans="2:7" ht="32.25" customHeight="1" x14ac:dyDescent="0.25">
      <c r="C83" s="90" t="s">
        <v>127</v>
      </c>
      <c r="D83" s="91"/>
      <c r="E83" s="91"/>
      <c r="F83" s="91"/>
      <c r="G83" s="92"/>
    </row>
    <row r="84" spans="2:7" ht="49.5" customHeight="1" x14ac:dyDescent="0.25">
      <c r="C84" s="82">
        <f>G16+G71+F80</f>
        <v>0</v>
      </c>
      <c r="D84" s="83"/>
      <c r="E84" s="83"/>
      <c r="F84" s="83"/>
      <c r="G84" s="83"/>
    </row>
    <row r="85" spans="2:7" ht="22.5" customHeight="1" x14ac:dyDescent="0.25">
      <c r="F85" s="6"/>
      <c r="G85" s="6"/>
    </row>
    <row r="86" spans="2:7" ht="42.75" customHeight="1" x14ac:dyDescent="0.25">
      <c r="B86" s="78" t="s">
        <v>114</v>
      </c>
      <c r="C86" s="78"/>
      <c r="D86" s="78"/>
      <c r="E86" s="78"/>
    </row>
    <row r="87" spans="2:7" x14ac:dyDescent="0.25">
      <c r="B87" s="11"/>
      <c r="C87" s="14"/>
      <c r="D87" s="14"/>
      <c r="E87" s="14"/>
      <c r="F87" s="11"/>
    </row>
    <row r="88" spans="2:7" ht="68.25" customHeight="1" x14ac:dyDescent="0.25">
      <c r="B88" s="61" t="s">
        <v>123</v>
      </c>
      <c r="C88" s="62"/>
      <c r="D88" s="62"/>
      <c r="E88" s="62"/>
    </row>
  </sheetData>
  <sheetProtection algorithmName="SHA-512" hashValue="TGGs9gYvnN7Fl8OzDoRuWS8uuHIhWL/BNtcLA+/YbVdwLV/LozEtVUiwSCFkFjk6mta3u26/vUhSec6JWAWpag==" saltValue="feJOYvjXKUIfMOD+EU7FEw==" spinCount="100000" sheet="1" objects="1" scenarios="1"/>
  <protectedRanges>
    <protectedRange sqref="E78" name="Oblast3"/>
    <protectedRange sqref="E24:E69" name="Oblast2"/>
    <protectedRange sqref="E7:E14" name="Oblast1"/>
  </protectedRanges>
  <mergeCells count="22">
    <mergeCell ref="B1:E3"/>
    <mergeCell ref="B4:G4"/>
    <mergeCell ref="B5:G5"/>
    <mergeCell ref="B16:F16"/>
    <mergeCell ref="C83:G83"/>
    <mergeCell ref="B75:E75"/>
    <mergeCell ref="B21:G21"/>
    <mergeCell ref="B36:B46"/>
    <mergeCell ref="B30:B34"/>
    <mergeCell ref="B22:G22"/>
    <mergeCell ref="B24:B26"/>
    <mergeCell ref="B76:F76"/>
    <mergeCell ref="F77:G77"/>
    <mergeCell ref="F78:G78"/>
    <mergeCell ref="F80:G80"/>
    <mergeCell ref="B47:B55"/>
    <mergeCell ref="B71:F71"/>
    <mergeCell ref="B80:E80"/>
    <mergeCell ref="B86:E86"/>
    <mergeCell ref="B13:B14"/>
    <mergeCell ref="B68:B69"/>
    <mergeCell ref="C84:G84"/>
  </mergeCells>
  <pageMargins left="0.25" right="0.25" top="0.75" bottom="0.75" header="0.3" footer="0.3"/>
  <pageSetup paperSize="8"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Cenový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Anh Ngo</dc:creator>
  <cp:lastModifiedBy>Turay Jan</cp:lastModifiedBy>
  <cp:lastPrinted>2019-02-15T09:10:39Z</cp:lastPrinted>
  <dcterms:created xsi:type="dcterms:W3CDTF">2017-06-23T12:14:56Z</dcterms:created>
  <dcterms:modified xsi:type="dcterms:W3CDTF">2022-02-15T12:10:09Z</dcterms:modified>
</cp:coreProperties>
</file>