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90" activeTab="1"/>
  </bookViews>
  <sheets>
    <sheet name="SA_stínění_REKAP" sheetId="2" r:id="rId1"/>
    <sheet name="SA_stínění" sheetId="1" r:id="rId2"/>
  </sheets>
  <externalReferences>
    <externalReference r:id="rId5"/>
  </externalReferences>
  <definedNames>
    <definedName name="__MAIN2__">#REF!</definedName>
    <definedName name="__MAIN3__">#REF!</definedName>
    <definedName name="__SAZBA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_TR2__">#REF!</definedName>
    <definedName name="AccessDatabase" hidden="1">"C:\Marek\ex - nab99\Czg 990.mdb"</definedName>
    <definedName name="Cesky_1">"Kurz Kč platný v době vytvoření tohoto rozpočtu: 1 USD = "</definedName>
    <definedName name="Cesky_2">" Kč."</definedName>
    <definedName name="HTML_CodePage" hidden="1">1250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_xlnm.Print_Titles" localSheetId="0">'SA_stínění_REKAP'!$1:$5</definedName>
    <definedName name="_xlnm.Print_Titles" localSheetId="1">'SA_stínění'!$1:$4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<sst xmlns="http://schemas.openxmlformats.org/spreadsheetml/2006/main" count="125" uniqueCount="90">
  <si>
    <t>Poř.</t>
  </si>
  <si>
    <t>Kód</t>
  </si>
  <si>
    <t>Popis</t>
  </si>
  <si>
    <t>MJ</t>
  </si>
  <si>
    <t>Výměra</t>
  </si>
  <si>
    <t>Jedn. cena</t>
  </si>
  <si>
    <t>Cena</t>
  </si>
  <si>
    <t>kpl</t>
  </si>
  <si>
    <t>STRAKOVA AKADEMIE</t>
  </si>
  <si>
    <t>Zastínění oken zasedacího sálu vlády</t>
  </si>
  <si>
    <t>SO_01.S: Zastínění oken zasedacího sálu vlády</t>
  </si>
  <si>
    <t>767.66</t>
  </si>
  <si>
    <t>Rolety</t>
  </si>
  <si>
    <t>kus</t>
  </si>
  <si>
    <t>ROL_A1</t>
  </si>
  <si>
    <t>ROL_B2</t>
  </si>
  <si>
    <t>ROL_B1</t>
  </si>
  <si>
    <t>RAM_A2</t>
  </si>
  <si>
    <t>RAM_B2</t>
  </si>
  <si>
    <t>Roleta motorická pro okno A - dodávka a montáž
rozměr (šxv): 1890x3562 mm, cca 6,7 m2
- motoricky ovládaná roleta zakotvená do ostění systémovými úchytkami - samonosná navíjecí trubka s roletou, krytá plechovým truhlíkem, elektrický pohon uložen uvnitř  trubky
- technický standard Hunter Douglas Roller 5-231
- barva textilie z líce a rubu odlišná, útlum světla o 93 až 99 % - tech. standard: Screen Star, odstín Pewter nebo Gold  (nutno vzorkovat)
- pohybová regulace pomocí boční vodící lišty, standard Hunter Douglas SCG20
- postranní štěrbiny vykryty vodícími lištami kotvenými do špalety s nátěrem v barvě výmalby (pískově béžová)</t>
  </si>
  <si>
    <t>Roleta motorická pro okno B - dodávka a montáž
rozměr (šxv): 2185x4265 mm, cca 9,3 m2
- motoricky ovládaná roleta zakotvená do ostění systémovými úchytkami - samonosná navíjecí trubka s roletou, krytá plechovým truhlíkem, elektrický pohon uložen uvnitř  trubky
- technický standard Hunter Douglas Roller 5-231
- barva textilie z líce a rubu odlišná, útlum světla o 93 až 99 % - tech. standard: Screen Star, odstín Pewter nebo Gold (nutno vzorkovat)
- pohybová regulace pomocí boční vodící lišty, standard Hunter Douglas SCG20
- postranní štěrbiny vykryty vodícími lištami kotvenými do špalety s nátěrem v barvě výmalby (pískově béžová)</t>
  </si>
  <si>
    <t>Horní stínění obloukové - oponka a napnutá látka v rámečku
rozměr (šxv): 1890xx1350 mm, cca 2,2 m2
- dvouúrovňové pevné stínění kotvené do Al rámečku, materiál dtto rolety
   - z exterieru napnutá látka v rámečku
   - z interieru vodorovně řasená textilie (do skladů)
- tech. standard: Screen Star, odstín Pewter nebo Gold (nutno vzorkovat)</t>
  </si>
  <si>
    <t>Horní stínění obloukové - oponka a napnutá látka v rámečku
rozměr (šxv): 2185x2095 mm, cca 3,2 m2
- dvouúrovňové pevné stínění kotvené do Al rámečku, materiál dtto rolety
   - z exterieru napnutá látka v rámečku
   - z interieru vodorovně řasená textilie (do skladů)
- tech. standard: Screen Star, odstín Pewter nebo Gold (nutno vzorkovat)</t>
  </si>
  <si>
    <t>ROL_A2</t>
  </si>
  <si>
    <t>Konstrukce z hliníkových tenkostěnných profilů oblouková pro horní stínění pro okno A - dodávka a montáž
rozměr (šxv): 1890xx1350 mm
- tenkostěnný hliníkový profil ohýbaný L30x30x20,.délka 3700 mm -rám - 2 ks (místo 1 ks lze použít stávající U profil)
- čalouněný tenkostěnný hliníkový profil rovný L30x30x20,.délka 1900 mm - zadní výkryt - 2 ks
- doplněno nerezovými lanky v roztečích odpovídajících skladům textilie interiérové „oponky“
- kotveno do ostění
- nátěr v barvě špalety (pískově béžová)</t>
  </si>
  <si>
    <t>Konstrukce z hliníkových tenkostěnných profilů oblouková pro horní stínění pro okno A - dodávka a montáž
rozměr (šxv): 2185x2095 mm
- tenkostěnný hliníkový profil ohýbaný L30x30x20,.délka 4600 mm - rám - 2 ks (místo 1 ks lze použít stávající U profil)
- čalouněný tenkostěnný hliníkový profil rovný L30x30x20,.délka 2200 mm - zadní výkryt - 2 ks
- doplněno nerezovými lanky v roztečích odpovídajících skladům textilie interiérové „oponky“
- kotveno do ostění
- nátěr v barvě špalety (pískově béžová)</t>
  </si>
  <si>
    <t>ROL_AB2</t>
  </si>
  <si>
    <t>Návrh řasení</t>
  </si>
  <si>
    <t>786</t>
  </si>
  <si>
    <t>Čalounické úpravy</t>
  </si>
  <si>
    <t>m</t>
  </si>
  <si>
    <t>Požární ucpávky na hranicích požárních úseků</t>
  </si>
  <si>
    <t>Ukončení veškeré výše uvedené kabeláže</t>
  </si>
  <si>
    <t>Popis a přehledné označení kabelů a vodičů (popisovací štítky)</t>
  </si>
  <si>
    <t>Manipulace v objektových rozvodech</t>
  </si>
  <si>
    <t>Drobný nespecifikovaný materiál</t>
  </si>
  <si>
    <t>kg</t>
  </si>
  <si>
    <t>Stavební přípomocné práce, stavební připravenost</t>
  </si>
  <si>
    <t>hod</t>
  </si>
  <si>
    <t>Dokumentace skutečného provedení</t>
  </si>
  <si>
    <t>Kompletace, oživení, provozní zkoušky, výchozí revize</t>
  </si>
  <si>
    <t>Rozváděče</t>
  </si>
  <si>
    <t>Stávající rozvaděč - dodávka
Doplnění nové přístrojové náplně:
· jistič 10A/1P/B - 1x
Kompletní dodávka, včetně pomocného materiálu pro montáž a propojení</t>
  </si>
  <si>
    <t>Stávající rozvaděč - montáž
Doplnění nové přístrojové náplně:
· jistič 10A/1P/B - 1x
Kompletní dodávka, včetně pomocného materiálu pro montáž a propojení</t>
  </si>
  <si>
    <t>Kabely</t>
  </si>
  <si>
    <t>Kabel CYSY 3x1,5 - dodávka</t>
  </si>
  <si>
    <t>Kabel CYSY 3x1,5 - montáž</t>
  </si>
  <si>
    <t>Kabelové trasy</t>
  </si>
  <si>
    <t>Využití stávajících kabelových tras (kabelový žlab, chránička) - montáž</t>
  </si>
  <si>
    <t>Drážka pro kabel do prům. 10 mm, vč. začištění a výmalby</t>
  </si>
  <si>
    <t>Elektroinstalační lišta 18x13 vč. vnitřních rohů (3x) a koncových krytů (6x) - dodávka</t>
  </si>
  <si>
    <t>Elektroinstalační lišta 18x13 vč. vnitřních rohů (3x) a koncových krytů (6x) - montáž</t>
  </si>
  <si>
    <t>Ostatní</t>
  </si>
  <si>
    <t>Elektroinstalace</t>
  </si>
  <si>
    <t>740</t>
  </si>
  <si>
    <t>740.1</t>
  </si>
  <si>
    <t>740.2</t>
  </si>
  <si>
    <t>740.3</t>
  </si>
  <si>
    <t>740.4</t>
  </si>
  <si>
    <t>740.1.01</t>
  </si>
  <si>
    <t>740.1.02</t>
  </si>
  <si>
    <t>740.2.01</t>
  </si>
  <si>
    <t>740.2.02</t>
  </si>
  <si>
    <t>740.3.01</t>
  </si>
  <si>
    <t>740.3.02</t>
  </si>
  <si>
    <t>740.3.03</t>
  </si>
  <si>
    <t>740.3.04</t>
  </si>
  <si>
    <t>740.3.05</t>
  </si>
  <si>
    <t>740.3.06</t>
  </si>
  <si>
    <t>740.3.07</t>
  </si>
  <si>
    <t>740.3.08</t>
  </si>
  <si>
    <t>740.3.09</t>
  </si>
  <si>
    <t>740.4.01</t>
  </si>
  <si>
    <t>740.4.02</t>
  </si>
  <si>
    <t>VN_ON</t>
  </si>
  <si>
    <t>Vedlejší a ostatní náklady</t>
  </si>
  <si>
    <t>Ochrana  stávajících  povrchů
- koberec a nábytek v bezprostřední blízkosti oken zasedací místnosti
- předpoklad - netkaná textilie.</t>
  </si>
  <si>
    <t>m2</t>
  </si>
  <si>
    <t>ON 01</t>
  </si>
  <si>
    <t>ON 02</t>
  </si>
  <si>
    <t>Náklady na vzorky</t>
  </si>
  <si>
    <t>ON 03</t>
  </si>
  <si>
    <t>Staveništní náklady</t>
  </si>
  <si>
    <t>REKAPITULACE</t>
  </si>
  <si>
    <t>Celkem (bez DPH)</t>
  </si>
  <si>
    <t>DPH 21 %</t>
  </si>
  <si>
    <t>Celkem (včetně DPH)</t>
  </si>
  <si>
    <t>Vypracování dílenské dokumentace</t>
  </si>
  <si>
    <t>ON 04</t>
  </si>
  <si>
    <t>ON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</si>
</sst>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</numFmts>
  <fonts count="18">
    <font>
      <sz val="9"/>
      <color theme="1"/>
      <name val="Arial"/>
      <family val="2"/>
    </font>
    <font>
      <sz val="10"/>
      <name val="Arial"/>
      <family val="2"/>
    </font>
    <font>
      <b/>
      <sz val="12"/>
      <color indexed="25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8"/>
      <name val="Arial CE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10"/>
      <name val="Helv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 applyProtection="0">
      <alignment horizontal="left" vertical="top" wrapText="1"/>
    </xf>
    <xf numFmtId="0" fontId="13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20" applyNumberFormat="1" applyFont="1" applyAlignment="1">
      <alignment/>
      <protection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3" fontId="0" fillId="0" borderId="0" xfId="0" applyNumberFormat="1"/>
    <xf numFmtId="49" fontId="4" fillId="0" borderId="0" xfId="21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8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Border="1" applyAlignment="1">
      <alignment/>
    </xf>
    <xf numFmtId="166" fontId="8" fillId="2" borderId="0" xfId="0" applyNumberFormat="1" applyFont="1" applyFill="1" applyAlignment="1">
      <alignment/>
    </xf>
    <xf numFmtId="167" fontId="8" fillId="2" borderId="0" xfId="0" applyNumberFormat="1" applyFont="1" applyFill="1" applyAlignment="1">
      <alignment/>
    </xf>
    <xf numFmtId="3" fontId="9" fillId="0" borderId="0" xfId="0" applyNumberFormat="1" applyFont="1"/>
    <xf numFmtId="0" fontId="9" fillId="0" borderId="0" xfId="0" applyFont="1"/>
    <xf numFmtId="164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Fill="1"/>
    <xf numFmtId="164" fontId="10" fillId="0" borderId="2" xfId="0" applyNumberFormat="1" applyFont="1" applyBorder="1" applyAlignment="1">
      <alignment horizontal="right" vertical="top"/>
    </xf>
    <xf numFmtId="49" fontId="10" fillId="0" borderId="2" xfId="0" applyNumberFormat="1" applyFont="1" applyBorder="1" applyAlignment="1">
      <alignment horizontal="left" vertical="top"/>
    </xf>
    <xf numFmtId="0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top"/>
    </xf>
    <xf numFmtId="165" fontId="11" fillId="0" borderId="2" xfId="0" applyNumberFormat="1" applyFont="1" applyFill="1" applyBorder="1" applyAlignment="1">
      <alignment horizontal="right" vertical="top"/>
    </xf>
    <xf numFmtId="166" fontId="10" fillId="0" borderId="2" xfId="0" applyNumberFormat="1" applyFont="1" applyBorder="1" applyAlignment="1">
      <alignment horizontal="right" vertical="top"/>
    </xf>
    <xf numFmtId="167" fontId="10" fillId="0" borderId="2" xfId="0" applyNumberFormat="1" applyFont="1" applyBorder="1" applyAlignment="1">
      <alignment horizontal="right" vertical="top"/>
    </xf>
    <xf numFmtId="0" fontId="12" fillId="0" borderId="0" xfId="0" applyFont="1"/>
    <xf numFmtId="164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165" fontId="14" fillId="0" borderId="0" xfId="0" applyNumberFormat="1" applyFont="1" applyFill="1" applyBorder="1" applyAlignment="1">
      <alignment/>
    </xf>
    <xf numFmtId="166" fontId="14" fillId="0" borderId="0" xfId="0" applyNumberFormat="1" applyFont="1" applyFill="1" applyAlignment="1">
      <alignment/>
    </xf>
    <xf numFmtId="167" fontId="14" fillId="0" borderId="0" xfId="0" applyNumberFormat="1" applyFont="1" applyAlignment="1">
      <alignment/>
    </xf>
    <xf numFmtId="0" fontId="14" fillId="0" borderId="0" xfId="0" applyFont="1" applyFill="1"/>
    <xf numFmtId="0" fontId="14" fillId="0" borderId="0" xfId="0" applyNumberFormat="1" applyFont="1" applyFill="1" applyAlignment="1">
      <alignment horizontal="left" indent="1"/>
    </xf>
    <xf numFmtId="3" fontId="0" fillId="0" borderId="0" xfId="0" applyNumberFormat="1" applyAlignment="1">
      <alignment vertical="top"/>
    </xf>
    <xf numFmtId="3" fontId="7" fillId="0" borderId="0" xfId="0" applyNumberFormat="1" applyFont="1" applyAlignment="1">
      <alignment vertical="top"/>
    </xf>
    <xf numFmtId="3" fontId="7" fillId="0" borderId="0" xfId="0" applyNumberFormat="1" applyFont="1"/>
    <xf numFmtId="3" fontId="9" fillId="0" borderId="0" xfId="0" applyNumberFormat="1" applyFont="1" applyAlignment="1">
      <alignment vertical="top"/>
    </xf>
    <xf numFmtId="49" fontId="15" fillId="0" borderId="2" xfId="0" applyNumberFormat="1" applyFont="1" applyFill="1" applyBorder="1" applyAlignment="1">
      <alignment horizontal="left"/>
    </xf>
    <xf numFmtId="0" fontId="15" fillId="0" borderId="2" xfId="0" applyNumberFormat="1" applyFont="1" applyFill="1" applyBorder="1" applyAlignment="1">
      <alignment horizontal="left"/>
    </xf>
    <xf numFmtId="167" fontId="15" fillId="0" borderId="2" xfId="0" applyNumberFormat="1" applyFont="1" applyBorder="1" applyAlignment="1">
      <alignment/>
    </xf>
    <xf numFmtId="3" fontId="15" fillId="0" borderId="0" xfId="0" applyNumberFormat="1" applyFont="1" applyFill="1" applyAlignment="1">
      <alignment vertical="top"/>
    </xf>
    <xf numFmtId="3" fontId="15" fillId="0" borderId="0" xfId="0" applyNumberFormat="1" applyFont="1" applyFill="1"/>
    <xf numFmtId="0" fontId="15" fillId="0" borderId="0" xfId="0" applyFont="1" applyFill="1"/>
    <xf numFmtId="0" fontId="16" fillId="0" borderId="3" xfId="0" applyFont="1" applyBorder="1" applyAlignment="1">
      <alignment horizontal="left"/>
    </xf>
    <xf numFmtId="167" fontId="16" fillId="0" borderId="3" xfId="0" applyNumberFormat="1" applyFont="1" applyBorder="1" applyAlignment="1">
      <alignment/>
    </xf>
    <xf numFmtId="0" fontId="17" fillId="0" borderId="0" xfId="0" applyFont="1"/>
    <xf numFmtId="0" fontId="16" fillId="0" borderId="0" xfId="0" applyFont="1" applyAlignment="1">
      <alignment horizontal="left"/>
    </xf>
    <xf numFmtId="167" fontId="16" fillId="0" borderId="0" xfId="0" applyNumberFormat="1" applyFont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 3 2" xfId="20"/>
    <cellStyle name="normální 2 2 3" xfId="21"/>
    <cellStyle name="Styl 1" xfId="22"/>
    <cellStyle name="Normální 10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Akce_2020\20034_&#218;prava%20domu%20&#269;.321%20Nov&#253;%20Kn&#237;n\Intern&#237;%20dokumenty\OCEN&#282;N&#205;_HK\20034_&#218;prava%20domu%20&#269;.321%20Nov&#253;%20Kn&#237;n_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Všeobecné práce"/>
      <sheetName val="Stavební část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view="pageBreakPreview" zoomScale="115" zoomScaleSheetLayoutView="115" workbookViewId="0" topLeftCell="A1">
      <pane ySplit="4" topLeftCell="A5" activePane="bottomLeft" state="frozen"/>
      <selection pane="bottomLeft" activeCell="A5" sqref="A5"/>
    </sheetView>
  </sheetViews>
  <sheetFormatPr defaultColWidth="9.140625" defaultRowHeight="12"/>
  <cols>
    <col min="1" max="1" width="14.28125" style="0" customWidth="1"/>
    <col min="2" max="2" width="57.140625" style="0" customWidth="1"/>
    <col min="3" max="3" width="15.7109375" style="0" customWidth="1"/>
  </cols>
  <sheetData>
    <row r="1" spans="1:11" ht="21.6" customHeight="1">
      <c r="A1" s="2"/>
      <c r="B1" s="3" t="s">
        <v>8</v>
      </c>
      <c r="C1" s="4"/>
      <c r="D1" s="45"/>
      <c r="E1" s="45"/>
      <c r="F1" s="45"/>
      <c r="G1" s="45"/>
      <c r="H1" s="45"/>
      <c r="I1" s="45"/>
      <c r="J1" s="45"/>
      <c r="K1" s="6"/>
    </row>
    <row r="2" spans="1:11" ht="21.6" customHeight="1">
      <c r="A2" s="2"/>
      <c r="B2" s="3" t="s">
        <v>9</v>
      </c>
      <c r="C2" s="4"/>
      <c r="D2" s="45"/>
      <c r="E2" s="45"/>
      <c r="F2" s="45"/>
      <c r="G2" s="45"/>
      <c r="H2" s="45"/>
      <c r="I2" s="45"/>
      <c r="J2" s="45"/>
      <c r="K2" s="6"/>
    </row>
    <row r="3" spans="1:11" ht="21.6" customHeight="1">
      <c r="A3" s="2"/>
      <c r="B3" s="3" t="s">
        <v>83</v>
      </c>
      <c r="C3" s="4"/>
      <c r="D3" s="45"/>
      <c r="E3" s="45"/>
      <c r="F3" s="45"/>
      <c r="G3" s="45"/>
      <c r="H3" s="45"/>
      <c r="I3" s="45"/>
      <c r="J3" s="45"/>
      <c r="K3" s="6"/>
    </row>
    <row r="4" spans="1:9" s="10" customFormat="1" ht="13.5" thickBot="1">
      <c r="A4" s="8" t="s">
        <v>1</v>
      </c>
      <c r="B4" s="9" t="s">
        <v>2</v>
      </c>
      <c r="C4" s="8" t="s">
        <v>6</v>
      </c>
      <c r="D4" s="46"/>
      <c r="E4" s="46"/>
      <c r="F4" s="46"/>
      <c r="G4" s="46"/>
      <c r="H4" s="46"/>
      <c r="I4" s="47"/>
    </row>
    <row r="5" s="11" customFormat="1" ht="12">
      <c r="B5" s="12"/>
    </row>
    <row r="6" spans="1:11" s="20" customFormat="1" ht="19.5" customHeight="1">
      <c r="A6" s="14"/>
      <c r="B6" s="14" t="s">
        <v>10</v>
      </c>
      <c r="C6" s="18">
        <f>SUBTOTAL(9,C7:C10)</f>
        <v>0</v>
      </c>
      <c r="D6" s="48"/>
      <c r="E6" s="48"/>
      <c r="F6" s="48"/>
      <c r="G6" s="48"/>
      <c r="H6" s="48"/>
      <c r="I6" s="48"/>
      <c r="J6" s="48"/>
      <c r="K6" s="19"/>
    </row>
    <row r="7" spans="1:9" s="54" customFormat="1" ht="16.5" customHeight="1">
      <c r="A7" s="49" t="s">
        <v>11</v>
      </c>
      <c r="B7" s="50" t="s">
        <v>12</v>
      </c>
      <c r="C7" s="51">
        <f>SA_stínění!G6</f>
        <v>0</v>
      </c>
      <c r="D7" s="52"/>
      <c r="E7" s="52"/>
      <c r="F7" s="52"/>
      <c r="G7" s="52"/>
      <c r="H7" s="52"/>
      <c r="I7" s="53"/>
    </row>
    <row r="8" spans="1:9" s="54" customFormat="1" ht="16.5" customHeight="1">
      <c r="A8" s="50" t="s">
        <v>28</v>
      </c>
      <c r="B8" s="50" t="s">
        <v>29</v>
      </c>
      <c r="C8" s="51">
        <f>SA_stínění!G12</f>
        <v>0</v>
      </c>
      <c r="D8" s="52"/>
      <c r="E8" s="52"/>
      <c r="F8" s="52"/>
      <c r="G8" s="52"/>
      <c r="H8" s="52"/>
      <c r="I8" s="53"/>
    </row>
    <row r="9" spans="1:9" s="54" customFormat="1" ht="16.5" customHeight="1">
      <c r="A9" s="50" t="s">
        <v>54</v>
      </c>
      <c r="B9" s="50" t="s">
        <v>53</v>
      </c>
      <c r="C9" s="51">
        <f>SA_stínění!G17</f>
        <v>0</v>
      </c>
      <c r="D9" s="52"/>
      <c r="E9" s="52"/>
      <c r="F9" s="52"/>
      <c r="G9" s="52"/>
      <c r="H9" s="52"/>
      <c r="I9" s="53"/>
    </row>
    <row r="10" spans="1:9" s="54" customFormat="1" ht="16.5" customHeight="1">
      <c r="A10" s="50" t="s">
        <v>74</v>
      </c>
      <c r="B10" s="50" t="s">
        <v>75</v>
      </c>
      <c r="C10" s="51">
        <f>SA_stínění!G38</f>
        <v>0</v>
      </c>
      <c r="D10" s="52"/>
      <c r="E10" s="52"/>
      <c r="F10" s="52"/>
      <c r="G10" s="52"/>
      <c r="H10" s="52"/>
      <c r="I10" s="53"/>
    </row>
    <row r="11" s="11" customFormat="1" ht="12.75" thickBot="1">
      <c r="B11" s="12"/>
    </row>
    <row r="12" spans="1:3" s="57" customFormat="1" ht="23.25" customHeight="1">
      <c r="A12" s="55"/>
      <c r="B12" s="55" t="s">
        <v>84</v>
      </c>
      <c r="C12" s="56">
        <f>SUBTOTAL(9,C7:C10)</f>
        <v>0</v>
      </c>
    </row>
    <row r="13" spans="1:3" s="57" customFormat="1" ht="23.25" customHeight="1" thickBot="1">
      <c r="A13" s="58"/>
      <c r="B13" s="58" t="s">
        <v>85</v>
      </c>
      <c r="C13" s="59">
        <f>C12*0.21</f>
        <v>0</v>
      </c>
    </row>
    <row r="14" spans="1:3" s="57" customFormat="1" ht="23.25" customHeight="1">
      <c r="A14" s="55"/>
      <c r="B14" s="55" t="s">
        <v>86</v>
      </c>
      <c r="C14" s="56">
        <f>SUM(C12:C13)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3"/>
  <sheetViews>
    <sheetView showGridLines="0" tabSelected="1"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2" outlineLevelRow="1"/>
  <cols>
    <col min="1" max="1" width="5.421875" style="0" customWidth="1"/>
    <col min="2" max="2" width="14.28125" style="0" customWidth="1"/>
    <col min="3" max="3" width="74.140625" style="0" customWidth="1"/>
    <col min="4" max="4" width="4.28125" style="0" customWidth="1"/>
    <col min="5" max="5" width="13.7109375" style="0" customWidth="1"/>
    <col min="6" max="6" width="15.140625" style="0" customWidth="1"/>
    <col min="7" max="7" width="15.7109375" style="0" customWidth="1"/>
  </cols>
  <sheetData>
    <row r="1" spans="1:7" ht="21.6" customHeight="1">
      <c r="A1" s="1"/>
      <c r="B1" s="2"/>
      <c r="C1" s="3" t="s">
        <v>8</v>
      </c>
      <c r="D1" s="2"/>
      <c r="E1" s="4"/>
      <c r="F1" s="5"/>
      <c r="G1" s="4"/>
    </row>
    <row r="2" spans="1:7" ht="21.6" customHeight="1">
      <c r="A2" s="1"/>
      <c r="B2" s="2"/>
      <c r="C2" s="7" t="s">
        <v>9</v>
      </c>
      <c r="D2" s="2"/>
      <c r="E2" s="4"/>
      <c r="F2" s="5"/>
      <c r="G2" s="4"/>
    </row>
    <row r="3" spans="1:7" s="10" customFormat="1" ht="13.5" thickBot="1">
      <c r="A3" s="8" t="s">
        <v>0</v>
      </c>
      <c r="B3" s="8" t="s">
        <v>1</v>
      </c>
      <c r="C3" s="9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="11" customFormat="1" ht="12">
      <c r="C4" s="12"/>
    </row>
    <row r="5" spans="1:7" s="20" customFormat="1" ht="19.5" customHeight="1">
      <c r="A5" s="13"/>
      <c r="B5" s="14"/>
      <c r="C5" s="14" t="s">
        <v>10</v>
      </c>
      <c r="D5" s="15"/>
      <c r="E5" s="16"/>
      <c r="F5" s="17"/>
      <c r="G5" s="18">
        <f>SUBTOTAL(9,G6:G257)</f>
        <v>0</v>
      </c>
    </row>
    <row r="6" spans="1:7" s="28" customFormat="1" ht="16.5" customHeight="1">
      <c r="A6" s="21"/>
      <c r="B6" s="22" t="s">
        <v>11</v>
      </c>
      <c r="C6" s="23" t="s">
        <v>12</v>
      </c>
      <c r="D6" s="24"/>
      <c r="E6" s="25"/>
      <c r="F6" s="26"/>
      <c r="G6" s="27">
        <f>SUBTOTAL(9,G7:G11)</f>
        <v>0</v>
      </c>
    </row>
    <row r="7" spans="1:7" s="36" customFormat="1" ht="120" outlineLevel="1">
      <c r="A7" s="29">
        <v>1</v>
      </c>
      <c r="B7" s="30" t="s">
        <v>14</v>
      </c>
      <c r="C7" s="31" t="s">
        <v>19</v>
      </c>
      <c r="D7" s="32" t="s">
        <v>13</v>
      </c>
      <c r="E7" s="33">
        <v>2</v>
      </c>
      <c r="F7" s="34"/>
      <c r="G7" s="35">
        <f aca="true" t="shared" si="0" ref="G7:G8">E7*F7</f>
        <v>0</v>
      </c>
    </row>
    <row r="8" spans="1:7" s="36" customFormat="1" ht="120" outlineLevel="1">
      <c r="A8" s="29">
        <v>2</v>
      </c>
      <c r="B8" s="30" t="s">
        <v>16</v>
      </c>
      <c r="C8" s="31" t="s">
        <v>20</v>
      </c>
      <c r="D8" s="32" t="s">
        <v>13</v>
      </c>
      <c r="E8" s="33">
        <v>1</v>
      </c>
      <c r="F8" s="34"/>
      <c r="G8" s="35">
        <f t="shared" si="0"/>
        <v>0</v>
      </c>
    </row>
    <row r="9" spans="1:7" s="36" customFormat="1" ht="120" outlineLevel="1">
      <c r="A9" s="29">
        <v>3</v>
      </c>
      <c r="B9" s="30" t="s">
        <v>17</v>
      </c>
      <c r="C9" s="31" t="s">
        <v>24</v>
      </c>
      <c r="D9" s="32" t="s">
        <v>13</v>
      </c>
      <c r="E9" s="33">
        <v>2</v>
      </c>
      <c r="F9" s="34"/>
      <c r="G9" s="35">
        <f aca="true" t="shared" si="1" ref="G9">E9*F9</f>
        <v>0</v>
      </c>
    </row>
    <row r="10" spans="1:7" s="36" customFormat="1" ht="120" outlineLevel="1">
      <c r="A10" s="29">
        <v>4</v>
      </c>
      <c r="B10" s="30" t="s">
        <v>18</v>
      </c>
      <c r="C10" s="31" t="s">
        <v>25</v>
      </c>
      <c r="D10" s="32" t="s">
        <v>13</v>
      </c>
      <c r="E10" s="33">
        <v>1</v>
      </c>
      <c r="F10" s="34"/>
      <c r="G10" s="35">
        <f aca="true" t="shared" si="2" ref="G10:G14">E10*F10</f>
        <v>0</v>
      </c>
    </row>
    <row r="11" ht="12" outlineLevel="1"/>
    <row r="12" spans="1:7" s="28" customFormat="1" ht="16.5" customHeight="1">
      <c r="A12" s="21"/>
      <c r="B12" s="22" t="s">
        <v>28</v>
      </c>
      <c r="C12" s="23" t="s">
        <v>29</v>
      </c>
      <c r="D12" s="24"/>
      <c r="E12" s="25"/>
      <c r="F12" s="26"/>
      <c r="G12" s="27">
        <f>SUBTOTAL(9,G13:G16)</f>
        <v>0</v>
      </c>
    </row>
    <row r="13" spans="1:7" s="36" customFormat="1" ht="72" outlineLevel="1">
      <c r="A13" s="29">
        <v>5</v>
      </c>
      <c r="B13" s="30" t="s">
        <v>23</v>
      </c>
      <c r="C13" s="31" t="s">
        <v>21</v>
      </c>
      <c r="D13" s="32" t="s">
        <v>13</v>
      </c>
      <c r="E13" s="33">
        <v>2</v>
      </c>
      <c r="F13" s="34"/>
      <c r="G13" s="35">
        <f t="shared" si="2"/>
        <v>0</v>
      </c>
    </row>
    <row r="14" spans="1:7" s="36" customFormat="1" ht="72" outlineLevel="1">
      <c r="A14" s="29">
        <v>6</v>
      </c>
      <c r="B14" s="30" t="s">
        <v>15</v>
      </c>
      <c r="C14" s="31" t="s">
        <v>22</v>
      </c>
      <c r="D14" s="32" t="s">
        <v>13</v>
      </c>
      <c r="E14" s="33">
        <v>1</v>
      </c>
      <c r="F14" s="34"/>
      <c r="G14" s="35">
        <f t="shared" si="2"/>
        <v>0</v>
      </c>
    </row>
    <row r="15" spans="1:7" s="36" customFormat="1" ht="12" outlineLevel="1">
      <c r="A15" s="29">
        <v>7</v>
      </c>
      <c r="B15" s="30" t="s">
        <v>26</v>
      </c>
      <c r="C15" s="31" t="s">
        <v>27</v>
      </c>
      <c r="D15" s="32" t="s">
        <v>7</v>
      </c>
      <c r="E15" s="33">
        <v>1</v>
      </c>
      <c r="F15" s="34"/>
      <c r="G15" s="35">
        <f aca="true" t="shared" si="3" ref="G15">E15*F15</f>
        <v>0</v>
      </c>
    </row>
    <row r="16" ht="12" outlineLevel="1"/>
    <row r="17" spans="1:7" s="28" customFormat="1" ht="16.5" customHeight="1">
      <c r="A17" s="21"/>
      <c r="B17" s="22" t="s">
        <v>54</v>
      </c>
      <c r="C17" s="23" t="s">
        <v>53</v>
      </c>
      <c r="D17" s="24"/>
      <c r="E17" s="25"/>
      <c r="F17" s="26"/>
      <c r="G17" s="27">
        <f>SUBTOTAL(9,G18:G37)</f>
        <v>0</v>
      </c>
    </row>
    <row r="18" spans="1:7" s="43" customFormat="1" ht="16.5" customHeight="1" outlineLevel="1">
      <c r="A18" s="37"/>
      <c r="B18" s="38" t="s">
        <v>55</v>
      </c>
      <c r="C18" s="44" t="s">
        <v>41</v>
      </c>
      <c r="D18" s="39"/>
      <c r="E18" s="40"/>
      <c r="F18" s="41"/>
      <c r="G18" s="42"/>
    </row>
    <row r="19" spans="1:7" s="36" customFormat="1" ht="48" outlineLevel="1">
      <c r="A19" s="29">
        <v>8</v>
      </c>
      <c r="B19" s="30" t="s">
        <v>59</v>
      </c>
      <c r="C19" s="31" t="s">
        <v>42</v>
      </c>
      <c r="D19" s="32" t="s">
        <v>13</v>
      </c>
      <c r="E19" s="33">
        <v>1</v>
      </c>
      <c r="F19" s="34"/>
      <c r="G19" s="35">
        <f aca="true" t="shared" si="4" ref="G19:G20">E19*F19</f>
        <v>0</v>
      </c>
    </row>
    <row r="20" spans="1:7" s="36" customFormat="1" ht="48" outlineLevel="1">
      <c r="A20" s="29">
        <v>9</v>
      </c>
      <c r="B20" s="30" t="s">
        <v>60</v>
      </c>
      <c r="C20" s="31" t="s">
        <v>43</v>
      </c>
      <c r="D20" s="32" t="s">
        <v>13</v>
      </c>
      <c r="E20" s="33">
        <v>1</v>
      </c>
      <c r="F20" s="34"/>
      <c r="G20" s="35">
        <f t="shared" si="4"/>
        <v>0</v>
      </c>
    </row>
    <row r="21" spans="1:7" s="43" customFormat="1" ht="16.5" customHeight="1" outlineLevel="1">
      <c r="A21" s="37"/>
      <c r="B21" s="38" t="s">
        <v>56</v>
      </c>
      <c r="C21" s="44" t="s">
        <v>44</v>
      </c>
      <c r="D21" s="39"/>
      <c r="E21" s="40"/>
      <c r="F21" s="41"/>
      <c r="G21" s="42"/>
    </row>
    <row r="22" spans="1:7" s="36" customFormat="1" ht="12" outlineLevel="1">
      <c r="A22" s="29">
        <v>10</v>
      </c>
      <c r="B22" s="30" t="s">
        <v>61</v>
      </c>
      <c r="C22" s="31" t="s">
        <v>45</v>
      </c>
      <c r="D22" s="32" t="s">
        <v>30</v>
      </c>
      <c r="E22" s="33">
        <v>100</v>
      </c>
      <c r="F22" s="34"/>
      <c r="G22" s="35">
        <f aca="true" t="shared" si="5" ref="G22:G23">E22*F22</f>
        <v>0</v>
      </c>
    </row>
    <row r="23" spans="1:7" s="36" customFormat="1" ht="12" outlineLevel="1">
      <c r="A23" s="29">
        <v>11</v>
      </c>
      <c r="B23" s="30" t="s">
        <v>62</v>
      </c>
      <c r="C23" s="31" t="s">
        <v>46</v>
      </c>
      <c r="D23" s="32" t="s">
        <v>30</v>
      </c>
      <c r="E23" s="33">
        <v>100</v>
      </c>
      <c r="F23" s="34"/>
      <c r="G23" s="35">
        <f t="shared" si="5"/>
        <v>0</v>
      </c>
    </row>
    <row r="24" spans="1:7" s="43" customFormat="1" ht="16.5" customHeight="1" outlineLevel="1">
      <c r="A24" s="37"/>
      <c r="B24" s="38" t="s">
        <v>57</v>
      </c>
      <c r="C24" s="44" t="s">
        <v>47</v>
      </c>
      <c r="D24" s="39"/>
      <c r="E24" s="40"/>
      <c r="F24" s="41"/>
      <c r="G24" s="42"/>
    </row>
    <row r="25" spans="1:7" s="36" customFormat="1" ht="12" outlineLevel="1">
      <c r="A25" s="29">
        <v>12</v>
      </c>
      <c r="B25" s="30" t="s">
        <v>63</v>
      </c>
      <c r="C25" s="31" t="s">
        <v>48</v>
      </c>
      <c r="D25" s="32" t="s">
        <v>30</v>
      </c>
      <c r="E25" s="33">
        <v>45</v>
      </c>
      <c r="F25" s="34"/>
      <c r="G25" s="35">
        <f aca="true" t="shared" si="6" ref="G25:G33">E25*F25</f>
        <v>0</v>
      </c>
    </row>
    <row r="26" spans="1:7" s="36" customFormat="1" ht="12" outlineLevel="1">
      <c r="A26" s="29">
        <v>13</v>
      </c>
      <c r="B26" s="30" t="s">
        <v>64</v>
      </c>
      <c r="C26" s="31" t="s">
        <v>49</v>
      </c>
      <c r="D26" s="32" t="s">
        <v>30</v>
      </c>
      <c r="E26" s="33">
        <v>2</v>
      </c>
      <c r="F26" s="34"/>
      <c r="G26" s="35">
        <f t="shared" si="6"/>
        <v>0</v>
      </c>
    </row>
    <row r="27" spans="1:7" s="36" customFormat="1" ht="12" outlineLevel="1">
      <c r="A27" s="29">
        <v>14</v>
      </c>
      <c r="B27" s="30" t="s">
        <v>65</v>
      </c>
      <c r="C27" s="31" t="s">
        <v>50</v>
      </c>
      <c r="D27" s="32" t="s">
        <v>30</v>
      </c>
      <c r="E27" s="33">
        <v>5</v>
      </c>
      <c r="F27" s="34"/>
      <c r="G27" s="35">
        <f t="shared" si="6"/>
        <v>0</v>
      </c>
    </row>
    <row r="28" spans="1:7" s="36" customFormat="1" ht="12" outlineLevel="1">
      <c r="A28" s="29">
        <v>15</v>
      </c>
      <c r="B28" s="30" t="s">
        <v>66</v>
      </c>
      <c r="C28" s="31" t="s">
        <v>51</v>
      </c>
      <c r="D28" s="32" t="s">
        <v>30</v>
      </c>
      <c r="E28" s="33">
        <v>5</v>
      </c>
      <c r="F28" s="34"/>
      <c r="G28" s="35">
        <f t="shared" si="6"/>
        <v>0</v>
      </c>
    </row>
    <row r="29" spans="1:7" s="36" customFormat="1" ht="12" outlineLevel="1">
      <c r="A29" s="29">
        <v>16</v>
      </c>
      <c r="B29" s="30" t="s">
        <v>67</v>
      </c>
      <c r="C29" s="31" t="s">
        <v>31</v>
      </c>
      <c r="D29" s="32" t="s">
        <v>13</v>
      </c>
      <c r="E29" s="33">
        <v>1</v>
      </c>
      <c r="F29" s="34"/>
      <c r="G29" s="35">
        <f t="shared" si="6"/>
        <v>0</v>
      </c>
    </row>
    <row r="30" spans="1:7" s="36" customFormat="1" ht="12" outlineLevel="1">
      <c r="A30" s="29">
        <v>17</v>
      </c>
      <c r="B30" s="30" t="s">
        <v>68</v>
      </c>
      <c r="C30" s="31" t="s">
        <v>32</v>
      </c>
      <c r="D30" s="32" t="s">
        <v>13</v>
      </c>
      <c r="E30" s="33">
        <v>1</v>
      </c>
      <c r="F30" s="34"/>
      <c r="G30" s="35">
        <f t="shared" si="6"/>
        <v>0</v>
      </c>
    </row>
    <row r="31" spans="1:7" s="36" customFormat="1" ht="12" outlineLevel="1">
      <c r="A31" s="29">
        <v>18</v>
      </c>
      <c r="B31" s="30" t="s">
        <v>69</v>
      </c>
      <c r="C31" s="31" t="s">
        <v>33</v>
      </c>
      <c r="D31" s="32" t="s">
        <v>13</v>
      </c>
      <c r="E31" s="33">
        <v>10</v>
      </c>
      <c r="F31" s="34"/>
      <c r="G31" s="35">
        <f t="shared" si="6"/>
        <v>0</v>
      </c>
    </row>
    <row r="32" spans="1:7" s="36" customFormat="1" ht="12" outlineLevel="1">
      <c r="A32" s="29">
        <v>19</v>
      </c>
      <c r="B32" s="30" t="s">
        <v>70</v>
      </c>
      <c r="C32" s="31" t="s">
        <v>34</v>
      </c>
      <c r="D32" s="32" t="s">
        <v>13</v>
      </c>
      <c r="E32" s="33">
        <v>1</v>
      </c>
      <c r="F32" s="34"/>
      <c r="G32" s="35">
        <f t="shared" si="6"/>
        <v>0</v>
      </c>
    </row>
    <row r="33" spans="1:7" s="36" customFormat="1" ht="12" outlineLevel="1">
      <c r="A33" s="29">
        <v>20</v>
      </c>
      <c r="B33" s="30" t="s">
        <v>71</v>
      </c>
      <c r="C33" s="31" t="s">
        <v>35</v>
      </c>
      <c r="D33" s="32" t="s">
        <v>36</v>
      </c>
      <c r="E33" s="33">
        <v>2</v>
      </c>
      <c r="F33" s="34"/>
      <c r="G33" s="35">
        <f t="shared" si="6"/>
        <v>0</v>
      </c>
    </row>
    <row r="34" spans="1:7" s="43" customFormat="1" ht="16.5" customHeight="1" outlineLevel="1">
      <c r="A34" s="37"/>
      <c r="B34" s="38" t="s">
        <v>58</v>
      </c>
      <c r="C34" s="44" t="s">
        <v>52</v>
      </c>
      <c r="D34" s="39"/>
      <c r="E34" s="40"/>
      <c r="F34" s="41"/>
      <c r="G34" s="42"/>
    </row>
    <row r="35" spans="1:7" s="36" customFormat="1" ht="12" outlineLevel="1">
      <c r="A35" s="29">
        <v>21</v>
      </c>
      <c r="B35" s="30" t="s">
        <v>72</v>
      </c>
      <c r="C35" s="31" t="s">
        <v>37</v>
      </c>
      <c r="D35" s="32" t="s">
        <v>38</v>
      </c>
      <c r="E35" s="33">
        <v>5</v>
      </c>
      <c r="F35" s="34"/>
      <c r="G35" s="35">
        <f aca="true" t="shared" si="7" ref="G35:G36">E35*F35</f>
        <v>0</v>
      </c>
    </row>
    <row r="36" spans="1:7" s="36" customFormat="1" ht="12" outlineLevel="1">
      <c r="A36" s="29">
        <v>22</v>
      </c>
      <c r="B36" s="30" t="s">
        <v>73</v>
      </c>
      <c r="C36" s="31" t="s">
        <v>40</v>
      </c>
      <c r="D36" s="32" t="s">
        <v>38</v>
      </c>
      <c r="E36" s="33">
        <v>10</v>
      </c>
      <c r="F36" s="34"/>
      <c r="G36" s="35">
        <f t="shared" si="7"/>
        <v>0</v>
      </c>
    </row>
    <row r="37" ht="12" outlineLevel="1"/>
    <row r="38" spans="1:7" s="28" customFormat="1" ht="16.5" customHeight="1">
      <c r="A38" s="21"/>
      <c r="B38" s="22" t="s">
        <v>74</v>
      </c>
      <c r="C38" s="23" t="s">
        <v>75</v>
      </c>
      <c r="D38" s="24"/>
      <c r="E38" s="25"/>
      <c r="F38" s="26"/>
      <c r="G38" s="27">
        <f>SUBTOTAL(9,G39:G44)</f>
        <v>0</v>
      </c>
    </row>
    <row r="39" spans="1:7" s="36" customFormat="1" ht="36" outlineLevel="1">
      <c r="A39" s="29">
        <v>23</v>
      </c>
      <c r="B39" s="30" t="s">
        <v>78</v>
      </c>
      <c r="C39" s="31" t="s">
        <v>76</v>
      </c>
      <c r="D39" s="32" t="s">
        <v>77</v>
      </c>
      <c r="E39" s="33">
        <v>100</v>
      </c>
      <c r="F39" s="34"/>
      <c r="G39" s="35">
        <f aca="true" t="shared" si="8" ref="G39">E39*F39</f>
        <v>0</v>
      </c>
    </row>
    <row r="40" spans="1:7" s="36" customFormat="1" ht="12" outlineLevel="1">
      <c r="A40" s="29">
        <v>24</v>
      </c>
      <c r="B40" s="30" t="s">
        <v>79</v>
      </c>
      <c r="C40" s="31" t="s">
        <v>80</v>
      </c>
      <c r="D40" s="32" t="s">
        <v>7</v>
      </c>
      <c r="E40" s="33">
        <v>1</v>
      </c>
      <c r="F40" s="34"/>
      <c r="G40" s="35">
        <f aca="true" t="shared" si="9" ref="G40">E40*F40</f>
        <v>0</v>
      </c>
    </row>
    <row r="41" spans="1:7" s="36" customFormat="1" ht="12" outlineLevel="1">
      <c r="A41" s="29">
        <v>25</v>
      </c>
      <c r="B41" s="30" t="s">
        <v>81</v>
      </c>
      <c r="C41" s="31" t="s">
        <v>87</v>
      </c>
      <c r="D41" s="32" t="s">
        <v>7</v>
      </c>
      <c r="E41" s="33">
        <v>1</v>
      </c>
      <c r="F41" s="34"/>
      <c r="G41" s="35">
        <f aca="true" t="shared" si="10" ref="G41">E41*F41</f>
        <v>0</v>
      </c>
    </row>
    <row r="42" spans="1:7" s="36" customFormat="1" ht="12" outlineLevel="1">
      <c r="A42" s="29">
        <v>26</v>
      </c>
      <c r="B42" s="30" t="s">
        <v>88</v>
      </c>
      <c r="C42" s="31" t="s">
        <v>39</v>
      </c>
      <c r="D42" s="32" t="s">
        <v>7</v>
      </c>
      <c r="E42" s="33">
        <v>1</v>
      </c>
      <c r="F42" s="34"/>
      <c r="G42" s="35">
        <f aca="true" t="shared" si="11" ref="G42">E42*F42</f>
        <v>0</v>
      </c>
    </row>
    <row r="43" spans="1:7" s="36" customFormat="1" ht="12" outlineLevel="1">
      <c r="A43" s="29">
        <v>27</v>
      </c>
      <c r="B43" s="30" t="s">
        <v>89</v>
      </c>
      <c r="C43" s="31" t="s">
        <v>82</v>
      </c>
      <c r="D43" s="32" t="s">
        <v>7</v>
      </c>
      <c r="E43" s="33">
        <v>1</v>
      </c>
      <c r="F43" s="34"/>
      <c r="G43" s="35">
        <f aca="true" t="shared" si="12" ref="G43">E43*F43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headerFooter>
    <oddFooter>&amp;CStránka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Questima_01</dc:creator>
  <cp:keywords/>
  <dc:description/>
  <cp:lastModifiedBy>Questima_01</cp:lastModifiedBy>
  <cp:lastPrinted>2020-05-18T17:25:19Z</cp:lastPrinted>
  <dcterms:created xsi:type="dcterms:W3CDTF">2020-05-18T15:52:47Z</dcterms:created>
  <dcterms:modified xsi:type="dcterms:W3CDTF">2020-05-19T05:27:49Z</dcterms:modified>
  <cp:category/>
  <cp:version/>
  <cp:contentType/>
  <cp:contentStatus/>
</cp:coreProperties>
</file>