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11175" windowHeight="6030" activeTab="1"/>
  </bookViews>
  <sheets>
    <sheet name="Check list KPI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13" r:id="rId10"/>
    <sheet name="Celkové_skóre_KPI_za....týden " sheetId="9" r:id="rId11"/>
    <sheet name="CKS_KPI_za měsíc...." sheetId="10" r:id="rId12"/>
    <sheet name="List1" sheetId="14" r:id="rId13"/>
  </sheets>
  <definedNames/>
  <calcPr calcId="145621"/>
</workbook>
</file>

<file path=xl/sharedStrings.xml><?xml version="1.0" encoding="utf-8"?>
<sst xmlns="http://schemas.openxmlformats.org/spreadsheetml/2006/main" count="276" uniqueCount="82">
  <si>
    <t>LOGO</t>
  </si>
  <si>
    <t>Budova/místo:</t>
  </si>
  <si>
    <t>Kontroloval:</t>
  </si>
  <si>
    <t>Datum:</t>
  </si>
  <si>
    <t>Přítomni:</t>
  </si>
  <si>
    <t>Čas kontroly:</t>
  </si>
  <si>
    <t xml:space="preserve">KPI 1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</si>
  <si>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</si>
  <si>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</si>
  <si>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</si>
  <si>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</si>
  <si>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</si>
  <si>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</si>
  <si>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</si>
  <si>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</si>
  <si>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</si>
  <si>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</si>
  <si>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Odpadní koše jsou čisté, bez skvrn i šmouh, nepáchnou, vnitřní části jsou suché a nevykazují známky plísní. Uvnitř jsou nepoškozené čisté sáčky. Naplnění odpovídá periodě úklidu.</t>
  </si>
  <si>
    <t>Plochy nelepí, jsou bez skvrn a prachových částic, ohmatů,mrtvých živočichů. V prostorách nejsou pavučiny.</t>
  </si>
  <si>
    <t>Celkový počet bodů</t>
  </si>
  <si>
    <t>Celkové kontrolní skóre</t>
  </si>
  <si>
    <t>KPI 2</t>
  </si>
  <si>
    <t>Závod/místo:</t>
  </si>
  <si>
    <t>KPI 3</t>
  </si>
  <si>
    <t>KPI 4</t>
  </si>
  <si>
    <t>KPI 5</t>
  </si>
  <si>
    <t>KPI6</t>
  </si>
  <si>
    <t>Dveře</t>
  </si>
  <si>
    <t>KPI 7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</si>
  <si>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</si>
  <si>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</si>
  <si>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</si>
  <si>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</si>
  <si>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</si>
  <si>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</si>
  <si>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Odpadní koše </t>
  </si>
  <si>
    <t>Plocha tvrdých podlah bude celoplošně vyčištena vč. rohů, lišt a soklů. Nesmí se vyskytovat skvrny, šmouhy a jiné nečistoty. Celoplošně budou plochy zaimpregnovány tak, aby po době uschnutí se na ploše tvořily kapky, které se nevpíjí do povrchu. Plocha bude celoplošně jednotná vč. soklů a lišt. Historická dlažba a žula nesmí změnit vzhled, může dojít pouze k prokreslení povrchu.</t>
  </si>
  <si>
    <t xml:space="preserve">Vypínače, zásuvky a kliky, dotyková místa </t>
  </si>
  <si>
    <t>Checklist pro kontrolu KPI</t>
  </si>
  <si>
    <t>Checklist pro kontrolu KPI Úřad vlády ČR - Strakova akademie</t>
  </si>
  <si>
    <t>Hlavní a provozní budova</t>
  </si>
  <si>
    <t>Příloha č. 5a - Check list -KPI - Strakova akademie</t>
  </si>
  <si>
    <t>Strakova akademie , nábř. E. Beneše 4, Praha 1</t>
  </si>
  <si>
    <t>Plocha tvrdých podlah musí být viditelně beze šmouh, prachu, tmavých skvrn a pruhů. Plocha koberců nesmí být s tmavými cestami a pruhy, nesmí se vyskytovat staré skvrny a viditelné pevné částice.</t>
  </si>
  <si>
    <t xml:space="preserve">Plocha dveří, skleněných ploch a zrcadel vč. rámů musí být beze šmouh, souvislých ploch prachových částic, nesmí lepit ( a to ani kliky) a bez ohmatů.  Skleněné plochy jsou lesklé, bez šmouh a ohmatů včetně rámů a bez souvislých ploch prachových částic. </t>
  </si>
  <si>
    <t>Plochy musí být bez souvislého prachu, bez ohmatů, skvrn a šmouh. Nelepí. Čalouněný nábytek je celkově bez usazeného prachu a starých skvrn. Kříže kolečkových židlí jsou bez prachu.</t>
  </si>
  <si>
    <t>Skartovací storje</t>
  </si>
  <si>
    <t>Parapety, otopná tělesa, hasicí přístroje, klimatizační vstupy, osvětlovací tělesa vyjma křištálových lustrů</t>
  </si>
  <si>
    <t xml:space="preserve">Kuchyňky, toalety, koupelny </t>
  </si>
  <si>
    <t>Umyvadla, dřezy, toaletní mísy, pisoáry, sprchové kouty a obklady jsou bez prachu, šmouh, zaschlých okapů od mýdel, bez zaschlých kapek vytvářejících vodní kámen, vodního kamene na a u baterií i výpustí. Plochy jsou bez rezatých skvrn a nálepek. Zásobníky na ručníky a mýdlo jsou bez prachu (i uvnitř), jsou viditelně beze šmouh a skvrn, nevykazují známky zaschlého vodního kamene. Zásobníky jsou naplněny minimálně ze 2/3. Sprchové kouty jsou vyleštěné.</t>
  </si>
  <si>
    <t>Zásobníky jsou prázdné, uvnitř jsou nepoškozené čisté sáčky a kolem přístroje nejsou viditelné zbytky papírů.</t>
  </si>
  <si>
    <t>Úklid typ B+ (vysoká náročnost) ÚKLID VYBRANÝCH PROSTOR PROBÍHÁ POUZE ZA PŘÍTOMNOSTI ODPOVĚDNÉHO PRACOVNÍKA OBJEDNATELE NEBO ZA PŘÍTOMNOSTI OCHRANNÉ SLUŽBY PČR</t>
  </si>
  <si>
    <t>Plochy musí být bez souvislého prachu, bez ohmatů, skvrn a šmouh. Nelepí. Čalouněný nábytek je celkově bez usazeného prachu a starých skvrn. Kříže kolečkových židlí jsou bez prachu. Nábytek je viditelně vyleštěn.</t>
  </si>
  <si>
    <r>
      <rPr>
        <sz val="7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Plochy nelepí, jsou čisté, bez skvrn a prachových částic. </t>
    </r>
  </si>
  <si>
    <t>Skartovací storje a telefonní sluchátka</t>
  </si>
  <si>
    <t>Zásobníky jsou prázdné, uvnitř jsou nepoškozené čisté sáčky a kolem přístroje nejsou viditelné zbytky papírů. Telefonní sluchátka jsou otřená bez viditelných ohmatků a nelepí.</t>
  </si>
  <si>
    <t>Úklid typ B (vysoká náročnost ) - kanceláře, zasedací místnosti, chodby, zóna červený koberec</t>
  </si>
  <si>
    <t>Úklid typ C (běžné prostory) - ÚKLID VYBRANÝCH PROSTOR PROBÍHÁ POUZE ZA PŘÍTOMNOSTI ODPOVĚDNÉHO PRACOVNÍKA OBJEDNATELE - sklady, archivy, el. rozvodna, kotelna, rek, strojovna</t>
  </si>
  <si>
    <t xml:space="preserve">Plocha dveří vč. rámů musí být beze šmouh, souvislých ploch prachových částic, nesmí lepit ( a to ani kliky) a bez ohmatů.  </t>
  </si>
  <si>
    <t>Stoly a nábytek, židle,kancelářská technika, zařizovací předměty,zařízení umístěné na stěnách, regály</t>
  </si>
  <si>
    <t>Typ úklidu D - (ÚKLID VYBRANÝCH PROSTOR PROBÍHÁ POUZE ZA PŘÍTOMNOSTI ODPOVĚDNÉHO PRACOVNÍKA OBJEDNATELE) Kanceláře, serverovna, ústředna, jídelna, skart, dílny</t>
  </si>
  <si>
    <t xml:space="preserve">Umyvadla, dřezy a obklady jsou bez prachu, šmouh, zaschlých okapů od mýdel, bez zaschlých kapek vytvářejících vodní kámen, vodního kamene na a u baterií i výpustí. Plochy jsou bez rezatých skvrn a nálepek. Zásobníky na ručníky a mýdlo jsou bez prachu (i uvnitř), jsou viditelně beze šmouh a skvrn, nevykazují známky zaschlého vodního kamene. Zásobníky jsou naplněny minimálně ze 2/3. </t>
  </si>
  <si>
    <t>Úklid typ E (běžné prostory) - parkování premiér, garáže autodoprava</t>
  </si>
  <si>
    <t>Dveře, prosklenné plochy</t>
  </si>
  <si>
    <t xml:space="preserve">Plocha dveří, skleněných ploch rámů musí být beze šmouh, souvislých ploch prachových částic, nesmí lepit ( a to ani kliky) a bez ohmatů.  Skleněné plochy jsou lesklé, bez šmouh a ohmatů včetně rámů a bez souvislých ploch prachových částic. </t>
  </si>
  <si>
    <t>Úklid typ G - leštění podlahových povrchů na chodbách</t>
  </si>
  <si>
    <t>Typ úklidu H - výtahy</t>
  </si>
  <si>
    <t xml:space="preserve">Podlah musí být viditelně beze šmouh, prachu, tmavých skvrn a pruhů. Nesmí být kluzká a to jak v ploše tak u lišt. </t>
  </si>
  <si>
    <t xml:space="preserve">Osvětlení </t>
  </si>
  <si>
    <t>Plochy musí být bez souvislého prachu, bez ohmatů, skvrn a šmouh, odstranění mrtvých živočičů</t>
  </si>
  <si>
    <t>Žvýkačky a samolepky</t>
  </si>
  <si>
    <t xml:space="preserve">Plochy musí být viditělně čisté </t>
  </si>
  <si>
    <t>Podlaha včetně rohoží</t>
  </si>
  <si>
    <t>Plocha tvrdých podlah vč. schodiště musí být viditelně beze šmouh, prachu , tmavých skvrn a pruhů jak v ploše tak na soklech a lištách.Lesk podlahové plochy musí být jednotný. Plocha koberců a textilních rohoží nesmí být s tmavými cestami, pískem a pruhy, nesmí se na nich vyskytovat staré skvrny. Plocha gumových rohoží musí být prostá volných nečistot, vody, listí a sněhu, musí být čistá.Plochy nesmí klouzat, lepit a nesmí na nich být hrubé nečistoty.Plocha koberců nesmí být s tmavými cestami a pruhy, nesmí se vyskytovat staré skvrny.</t>
  </si>
  <si>
    <t>Kuřácké zóny</t>
  </si>
  <si>
    <t>Popelníky musí být vysypány a prostor musí být bez odhozených nedopalků, pravidelné čistění popelníku.</t>
  </si>
  <si>
    <t xml:space="preserve">úklid typ A (standartní náročnost)- kanceláře, chodby, schodiště, zasedací místnosti, haly, polygrafie, archivy, informace, knihovna, ordinace, posilovna, předsálí, šatny, tělocvična, </t>
  </si>
  <si>
    <t xml:space="preserve">Parapety,  hasicí přístroje, osvětlovací tělesa </t>
  </si>
  <si>
    <t xml:space="preserve">Plochy nelepí, jsou čisté, bez skvrn a prachových částic. </t>
  </si>
  <si>
    <t>KPI9</t>
  </si>
  <si>
    <t>Typ úklidu CH - venkovní úklid</t>
  </si>
  <si>
    <t>Skartovací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</si>
</sst>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Calibri"/>
      <family val="2"/>
    </font>
    <font>
      <sz val="7"/>
      <color rgb="FF00000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I21"/>
  <sheetViews>
    <sheetView workbookViewId="0" topLeftCell="A1">
      <selection activeCell="A19" sqref="A19:I19"/>
    </sheetView>
  </sheetViews>
  <sheetFormatPr defaultColWidth="9.140625" defaultRowHeight="15"/>
  <sheetData>
    <row r="13" ht="15">
      <c r="C13" t="s">
        <v>41</v>
      </c>
    </row>
    <row r="17" spans="1:9" ht="21">
      <c r="A17" s="17" t="s">
        <v>38</v>
      </c>
      <c r="B17" s="17"/>
      <c r="C17" s="17"/>
      <c r="D17" s="17"/>
      <c r="E17" s="17"/>
      <c r="F17" s="17"/>
      <c r="G17" s="17"/>
      <c r="H17" s="17"/>
      <c r="I17" s="17"/>
    </row>
    <row r="18" spans="1:9" ht="2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8" t="s">
        <v>42</v>
      </c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 t="s">
        <v>40</v>
      </c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C20" sqref="C20"/>
    </sheetView>
  </sheetViews>
  <sheetFormatPr defaultColWidth="9.140625" defaultRowHeight="15"/>
  <cols>
    <col min="2" max="2" width="23.8515625" style="0" customWidth="1"/>
    <col min="3" max="3" width="51.421875" style="0" customWidth="1"/>
    <col min="4" max="4" width="13.00390625" style="0" customWidth="1"/>
    <col min="5" max="5" width="16.140625" style="0" customWidth="1"/>
    <col min="6" max="6" width="13.00390625" style="0" customWidth="1"/>
    <col min="7" max="7" width="11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79</v>
      </c>
      <c r="B5" s="1" t="s">
        <v>80</v>
      </c>
    </row>
    <row r="6" spans="1:7" ht="45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173.25" customHeight="1">
      <c r="A7" s="2">
        <v>1</v>
      </c>
      <c r="B7" s="2" t="s">
        <v>72</v>
      </c>
      <c r="C7" s="4" t="s">
        <v>73</v>
      </c>
      <c r="D7" s="5">
        <v>1</v>
      </c>
      <c r="E7" s="5"/>
      <c r="F7" s="5">
        <f>PRODUCT(D7:E7)</f>
        <v>1</v>
      </c>
      <c r="G7" s="5"/>
    </row>
    <row r="8" spans="1:7" ht="50.25" customHeight="1">
      <c r="A8" s="2">
        <v>2</v>
      </c>
      <c r="B8" s="2" t="s">
        <v>74</v>
      </c>
      <c r="C8" s="4" t="s">
        <v>75</v>
      </c>
      <c r="D8" s="5">
        <v>1</v>
      </c>
      <c r="E8" s="5"/>
      <c r="F8" s="5">
        <f>PRODUCT(D8:E8)</f>
        <v>1</v>
      </c>
      <c r="G8" s="5"/>
    </row>
    <row r="9" spans="1:7" ht="15">
      <c r="A9" s="2"/>
      <c r="B9" s="3" t="s">
        <v>19</v>
      </c>
      <c r="C9" s="7"/>
      <c r="D9" s="5"/>
      <c r="E9" s="5"/>
      <c r="F9" s="5">
        <f>SUM(F7:F8)</f>
        <v>2</v>
      </c>
      <c r="G9" s="5">
        <f>SUM(G7:G7)</f>
        <v>0</v>
      </c>
    </row>
    <row r="10" spans="1:7" ht="15">
      <c r="A10" s="2"/>
      <c r="B10" s="3" t="s">
        <v>20</v>
      </c>
      <c r="C10" s="7"/>
      <c r="D10" s="5"/>
      <c r="E10" s="5"/>
      <c r="F10" s="5"/>
      <c r="G10" s="9">
        <f>IMDIV(G9,F9)*1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29</v>
      </c>
    </row>
    <row r="2" spans="1:2" ht="15">
      <c r="A2" s="5" t="s">
        <v>12</v>
      </c>
      <c r="B2" s="5" t="s">
        <v>13</v>
      </c>
    </row>
    <row r="3" spans="1:2" ht="15">
      <c r="A3" s="5">
        <f>SUM(1!F15+2!F15+3!F15+4!F14+5!F15+6!F11+7!F8+8!F11+9!F9)</f>
        <v>50</v>
      </c>
      <c r="B3" s="5">
        <f>1!G15+2!G15+3!G15+4!G14+5!G15+6!G11+7!G8+8!G11+9!G9</f>
        <v>0</v>
      </c>
    </row>
    <row r="4" spans="1:2" ht="15">
      <c r="A4" s="2" t="s">
        <v>30</v>
      </c>
      <c r="B4" s="9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 topLeftCell="A1">
      <selection activeCell="E35" sqref="E35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32</v>
      </c>
      <c r="B1" s="1"/>
    </row>
    <row r="2" spans="1:3" ht="15">
      <c r="A2" s="15" t="s">
        <v>33</v>
      </c>
      <c r="B2" s="13" t="s">
        <v>12</v>
      </c>
      <c r="C2" s="5" t="s">
        <v>13</v>
      </c>
    </row>
    <row r="3" spans="1:3" ht="15">
      <c r="A3" s="15"/>
      <c r="B3" s="13">
        <v>1</v>
      </c>
      <c r="C3" s="5">
        <v>1</v>
      </c>
    </row>
    <row r="4" spans="1:3" ht="15">
      <c r="A4" s="15"/>
      <c r="B4" s="13">
        <v>1</v>
      </c>
      <c r="C4" s="5">
        <v>1</v>
      </c>
    </row>
    <row r="5" spans="1:3" ht="15">
      <c r="A5" s="15"/>
      <c r="B5" s="13">
        <v>1</v>
      </c>
      <c r="C5" s="5">
        <v>1</v>
      </c>
    </row>
    <row r="6" spans="1:3" ht="15">
      <c r="A6" s="15"/>
      <c r="B6" s="13">
        <v>1</v>
      </c>
      <c r="C6" s="5">
        <v>1</v>
      </c>
    </row>
    <row r="7" spans="1:3" ht="15">
      <c r="A7" s="15"/>
      <c r="B7" s="13">
        <v>1</v>
      </c>
      <c r="C7" s="5">
        <v>1</v>
      </c>
    </row>
    <row r="8" spans="1:3" ht="15">
      <c r="A8" s="15" t="s">
        <v>34</v>
      </c>
      <c r="B8" s="13">
        <f>SUM(B3:B7)</f>
        <v>5</v>
      </c>
      <c r="C8" s="5">
        <f>SUM(C3:C7)</f>
        <v>5</v>
      </c>
    </row>
    <row r="9" spans="1:3" ht="15">
      <c r="A9" s="15"/>
      <c r="B9" s="14" t="s">
        <v>30</v>
      </c>
      <c r="C9" s="9">
        <f>IMDIV(C8,B8)*1</f>
        <v>1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 topLeftCell="A4">
      <selection activeCell="I13" sqref="I13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6</v>
      </c>
      <c r="B5" s="1" t="s">
        <v>76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99.75">
      <c r="A7" s="2">
        <v>1</v>
      </c>
      <c r="B7" s="2" t="s">
        <v>14</v>
      </c>
      <c r="C7" s="4" t="s">
        <v>43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128.25">
      <c r="A8" s="2">
        <v>2</v>
      </c>
      <c r="B8" s="3" t="s">
        <v>15</v>
      </c>
      <c r="C8" s="4" t="s">
        <v>44</v>
      </c>
      <c r="D8" s="5">
        <v>1</v>
      </c>
      <c r="E8" s="5"/>
      <c r="F8" s="5">
        <f t="shared" si="0"/>
        <v>1</v>
      </c>
      <c r="G8" s="5"/>
    </row>
    <row r="9" spans="1:7" ht="86.25">
      <c r="A9" s="2">
        <v>3</v>
      </c>
      <c r="B9" s="3" t="s">
        <v>16</v>
      </c>
      <c r="C9" s="6" t="s">
        <v>45</v>
      </c>
      <c r="D9" s="5">
        <v>1</v>
      </c>
      <c r="E9" s="5"/>
      <c r="F9" s="5">
        <f t="shared" si="0"/>
        <v>1</v>
      </c>
      <c r="G9" s="5"/>
    </row>
    <row r="10" spans="1:7" ht="86.25" customHeight="1">
      <c r="A10" s="2">
        <v>4</v>
      </c>
      <c r="B10" s="2" t="s">
        <v>35</v>
      </c>
      <c r="C10" s="4" t="s">
        <v>17</v>
      </c>
      <c r="D10" s="5">
        <v>1</v>
      </c>
      <c r="E10" s="5"/>
      <c r="F10" s="5">
        <f t="shared" si="0"/>
        <v>1</v>
      </c>
      <c r="G10" s="5"/>
    </row>
    <row r="11" spans="1:7" ht="30">
      <c r="A11" s="2">
        <v>5</v>
      </c>
      <c r="B11" s="3" t="s">
        <v>37</v>
      </c>
      <c r="C11" s="4" t="s">
        <v>78</v>
      </c>
      <c r="D11" s="5">
        <v>1</v>
      </c>
      <c r="E11" s="5"/>
      <c r="F11" s="5">
        <f t="shared" si="0"/>
        <v>1</v>
      </c>
      <c r="G11" s="5"/>
    </row>
    <row r="12" spans="1:7" ht="60">
      <c r="A12" s="2">
        <v>6</v>
      </c>
      <c r="B12" s="3" t="s">
        <v>47</v>
      </c>
      <c r="C12" s="6" t="s">
        <v>18</v>
      </c>
      <c r="D12" s="5">
        <v>1</v>
      </c>
      <c r="E12" s="5"/>
      <c r="F12" s="5">
        <f t="shared" si="0"/>
        <v>1</v>
      </c>
      <c r="G12" s="5"/>
    </row>
    <row r="13" spans="1:10" ht="214.5">
      <c r="A13" s="2">
        <v>7</v>
      </c>
      <c r="B13" s="3" t="s">
        <v>48</v>
      </c>
      <c r="C13" s="6" t="s">
        <v>49</v>
      </c>
      <c r="D13" s="5">
        <v>1</v>
      </c>
      <c r="E13" s="5"/>
      <c r="F13" s="5">
        <f t="shared" si="0"/>
        <v>1</v>
      </c>
      <c r="G13" s="5"/>
      <c r="J13" s="8"/>
    </row>
    <row r="14" spans="1:10" ht="57.75">
      <c r="A14" s="2">
        <v>8</v>
      </c>
      <c r="B14" s="3" t="s">
        <v>81</v>
      </c>
      <c r="C14" s="6" t="s">
        <v>50</v>
      </c>
      <c r="D14" s="5">
        <v>1</v>
      </c>
      <c r="E14" s="5"/>
      <c r="F14" s="5">
        <f t="shared" si="0"/>
        <v>1</v>
      </c>
      <c r="G14" s="5"/>
      <c r="J14" s="8"/>
    </row>
    <row r="15" spans="1:7" ht="15">
      <c r="A15" s="2"/>
      <c r="B15" s="3" t="s">
        <v>19</v>
      </c>
      <c r="C15" s="7"/>
      <c r="D15" s="5"/>
      <c r="E15" s="5"/>
      <c r="F15" s="5">
        <f>SUM(F7:F14)</f>
        <v>8</v>
      </c>
      <c r="G15" s="5">
        <f>SUM(G7:G13)</f>
        <v>0</v>
      </c>
    </row>
    <row r="16" spans="1:7" ht="15">
      <c r="A16" s="2"/>
      <c r="B16" s="3" t="s">
        <v>20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B10">
      <selection activeCell="H16" sqref="H16"/>
    </sheetView>
  </sheetViews>
  <sheetFormatPr defaultColWidth="9.140625" defaultRowHeight="15"/>
  <cols>
    <col min="1" max="1" width="9.140625" style="0" customWidth="1"/>
    <col min="2" max="2" width="26.574218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21</v>
      </c>
      <c r="B5" s="1" t="s">
        <v>51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99.75">
      <c r="A7" s="2">
        <v>1</v>
      </c>
      <c r="B7" s="2" t="s">
        <v>14</v>
      </c>
      <c r="C7" s="4" t="s">
        <v>43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128.25">
      <c r="A8" s="2">
        <v>2</v>
      </c>
      <c r="B8" s="3" t="s">
        <v>15</v>
      </c>
      <c r="C8" s="4" t="s">
        <v>44</v>
      </c>
      <c r="D8" s="5">
        <v>1</v>
      </c>
      <c r="E8" s="5"/>
      <c r="F8" s="5">
        <f t="shared" si="0"/>
        <v>1</v>
      </c>
      <c r="G8" s="5"/>
    </row>
    <row r="9" spans="1:7" ht="114.75">
      <c r="A9" s="2">
        <v>3</v>
      </c>
      <c r="B9" s="3" t="s">
        <v>16</v>
      </c>
      <c r="C9" s="6" t="s">
        <v>52</v>
      </c>
      <c r="D9" s="5">
        <v>1</v>
      </c>
      <c r="E9" s="5"/>
      <c r="F9" s="5">
        <f t="shared" si="0"/>
        <v>1</v>
      </c>
      <c r="G9" s="5"/>
    </row>
    <row r="10" spans="1:7" ht="99.75">
      <c r="A10" s="2">
        <v>4</v>
      </c>
      <c r="B10" s="2" t="s">
        <v>35</v>
      </c>
      <c r="C10" s="4" t="s">
        <v>17</v>
      </c>
      <c r="D10" s="5">
        <v>1</v>
      </c>
      <c r="E10" s="5"/>
      <c r="F10" s="5">
        <f t="shared" si="0"/>
        <v>1</v>
      </c>
      <c r="G10" s="5"/>
    </row>
    <row r="11" spans="1:7" ht="30">
      <c r="A11" s="2">
        <v>5</v>
      </c>
      <c r="B11" s="3" t="s">
        <v>37</v>
      </c>
      <c r="C11" s="4" t="s">
        <v>53</v>
      </c>
      <c r="D11" s="5">
        <v>1</v>
      </c>
      <c r="E11" s="5"/>
      <c r="F11" s="5">
        <f t="shared" si="0"/>
        <v>1</v>
      </c>
      <c r="G11" s="5"/>
    </row>
    <row r="12" spans="1:7" ht="60">
      <c r="A12" s="2">
        <v>6</v>
      </c>
      <c r="B12" s="3" t="s">
        <v>47</v>
      </c>
      <c r="C12" s="6" t="s">
        <v>18</v>
      </c>
      <c r="D12" s="5">
        <v>1</v>
      </c>
      <c r="E12" s="5"/>
      <c r="F12" s="5">
        <f t="shared" si="0"/>
        <v>1</v>
      </c>
      <c r="G12" s="5"/>
    </row>
    <row r="13" spans="1:7" ht="228.75">
      <c r="A13" s="2">
        <v>7</v>
      </c>
      <c r="B13" s="3" t="s">
        <v>48</v>
      </c>
      <c r="C13" s="6" t="s">
        <v>49</v>
      </c>
      <c r="D13" s="5">
        <v>1</v>
      </c>
      <c r="E13" s="5"/>
      <c r="F13" s="5">
        <f t="shared" si="0"/>
        <v>1</v>
      </c>
      <c r="G13" s="5"/>
    </row>
    <row r="14" spans="1:7" ht="86.25">
      <c r="A14" s="2">
        <v>8</v>
      </c>
      <c r="B14" s="3" t="s">
        <v>54</v>
      </c>
      <c r="C14" s="6" t="s">
        <v>55</v>
      </c>
      <c r="D14" s="5">
        <v>1</v>
      </c>
      <c r="E14" s="5"/>
      <c r="F14" s="5">
        <f t="shared" si="0"/>
        <v>1</v>
      </c>
      <c r="G14" s="5"/>
    </row>
    <row r="15" spans="1:7" ht="15">
      <c r="A15" s="2"/>
      <c r="B15" s="3" t="s">
        <v>19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20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0">
      <selection activeCell="G15" sqref="G15"/>
    </sheetView>
  </sheetViews>
  <sheetFormatPr defaultColWidth="9.140625" defaultRowHeight="15"/>
  <cols>
    <col min="1" max="1" width="9.140625" style="0" customWidth="1"/>
    <col min="2" max="2" width="28.8515625" style="0" customWidth="1"/>
    <col min="3" max="3" width="51.00390625" style="0" customWidth="1"/>
    <col min="4" max="4" width="12.57421875" style="0" customWidth="1"/>
    <col min="5" max="5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22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23</v>
      </c>
      <c r="B5" s="1" t="s">
        <v>56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56.25" customHeight="1">
      <c r="A7" s="2">
        <v>1</v>
      </c>
      <c r="B7" s="2" t="s">
        <v>14</v>
      </c>
      <c r="C7" s="4" t="s">
        <v>43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96.75" customHeight="1">
      <c r="A8" s="2">
        <v>2</v>
      </c>
      <c r="B8" s="3" t="s">
        <v>15</v>
      </c>
      <c r="C8" s="4" t="s">
        <v>44</v>
      </c>
      <c r="D8" s="5">
        <v>1</v>
      </c>
      <c r="E8" s="5"/>
      <c r="F8" s="5">
        <f t="shared" si="0"/>
        <v>1</v>
      </c>
      <c r="G8" s="5"/>
    </row>
    <row r="9" spans="1:7" ht="80.25" customHeight="1">
      <c r="A9" s="2">
        <v>3</v>
      </c>
      <c r="B9" s="3" t="s">
        <v>16</v>
      </c>
      <c r="C9" s="6" t="s">
        <v>52</v>
      </c>
      <c r="D9" s="5">
        <v>1</v>
      </c>
      <c r="E9" s="5"/>
      <c r="F9" s="5">
        <f t="shared" si="0"/>
        <v>1</v>
      </c>
      <c r="G9" s="5"/>
    </row>
    <row r="10" spans="1:7" ht="58.5" customHeight="1">
      <c r="A10" s="2">
        <v>4</v>
      </c>
      <c r="B10" s="2" t="s">
        <v>35</v>
      </c>
      <c r="C10" s="4" t="s">
        <v>17</v>
      </c>
      <c r="D10" s="5">
        <v>1</v>
      </c>
      <c r="E10" s="5"/>
      <c r="F10" s="5">
        <f t="shared" si="0"/>
        <v>1</v>
      </c>
      <c r="G10" s="5"/>
    </row>
    <row r="11" spans="1:7" ht="40.5" customHeight="1">
      <c r="A11" s="2">
        <v>5</v>
      </c>
      <c r="B11" s="3" t="s">
        <v>37</v>
      </c>
      <c r="C11" s="4" t="s">
        <v>53</v>
      </c>
      <c r="D11" s="5">
        <v>1</v>
      </c>
      <c r="E11" s="5"/>
      <c r="F11" s="5">
        <f t="shared" si="0"/>
        <v>1</v>
      </c>
      <c r="G11" s="5"/>
    </row>
    <row r="12" spans="1:7" ht="66.75" customHeight="1">
      <c r="A12" s="2">
        <v>6</v>
      </c>
      <c r="B12" s="3" t="s">
        <v>47</v>
      </c>
      <c r="C12" s="6" t="s">
        <v>18</v>
      </c>
      <c r="D12" s="5">
        <v>1</v>
      </c>
      <c r="E12" s="5"/>
      <c r="F12" s="5">
        <f t="shared" si="0"/>
        <v>1</v>
      </c>
      <c r="G12" s="5"/>
    </row>
    <row r="13" spans="1:7" ht="136.5" customHeight="1">
      <c r="A13" s="2">
        <v>7</v>
      </c>
      <c r="B13" s="3" t="s">
        <v>48</v>
      </c>
      <c r="C13" s="6" t="s">
        <v>49</v>
      </c>
      <c r="D13" s="5">
        <v>1</v>
      </c>
      <c r="E13" s="5"/>
      <c r="F13" s="5">
        <f t="shared" si="0"/>
        <v>1</v>
      </c>
      <c r="G13" s="5"/>
    </row>
    <row r="14" spans="1:7" ht="67.5" customHeight="1">
      <c r="A14" s="2">
        <v>8</v>
      </c>
      <c r="B14" s="3" t="s">
        <v>54</v>
      </c>
      <c r="C14" s="6" t="s">
        <v>55</v>
      </c>
      <c r="D14" s="5">
        <v>1</v>
      </c>
      <c r="E14" s="5"/>
      <c r="F14" s="5">
        <f t="shared" si="0"/>
        <v>1</v>
      </c>
      <c r="G14" s="5">
        <f>SUM(G7:G13)</f>
        <v>0</v>
      </c>
    </row>
    <row r="15" spans="1:7" ht="15">
      <c r="A15" s="2"/>
      <c r="B15" s="3" t="s">
        <v>19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20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 topLeftCell="A10">
      <selection activeCell="F14" sqref="F14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24</v>
      </c>
      <c r="B5" s="1" t="s">
        <v>57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85.5">
      <c r="A7" s="2">
        <v>1</v>
      </c>
      <c r="B7" s="2" t="s">
        <v>14</v>
      </c>
      <c r="C7" s="4" t="s">
        <v>43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57">
      <c r="A8" s="2">
        <v>2</v>
      </c>
      <c r="B8" s="3" t="s">
        <v>27</v>
      </c>
      <c r="C8" s="4" t="s">
        <v>58</v>
      </c>
      <c r="D8" s="5">
        <v>1</v>
      </c>
      <c r="E8" s="5"/>
      <c r="F8" s="5">
        <f t="shared" si="0"/>
        <v>1</v>
      </c>
      <c r="G8" s="5"/>
    </row>
    <row r="9" spans="1:7" ht="105">
      <c r="A9" s="2">
        <v>3</v>
      </c>
      <c r="B9" s="3" t="s">
        <v>59</v>
      </c>
      <c r="C9" s="6" t="s">
        <v>52</v>
      </c>
      <c r="D9" s="5">
        <v>1</v>
      </c>
      <c r="E9" s="5"/>
      <c r="F9" s="5">
        <f t="shared" si="0"/>
        <v>1</v>
      </c>
      <c r="G9" s="5"/>
    </row>
    <row r="10" spans="1:7" ht="102.75" customHeight="1">
      <c r="A10" s="2">
        <v>4</v>
      </c>
      <c r="B10" s="2" t="s">
        <v>35</v>
      </c>
      <c r="C10" s="4" t="s">
        <v>17</v>
      </c>
      <c r="D10" s="5">
        <v>1</v>
      </c>
      <c r="E10" s="5"/>
      <c r="F10" s="5">
        <f t="shared" si="0"/>
        <v>1</v>
      </c>
      <c r="G10" s="5"/>
    </row>
    <row r="11" spans="1:7" ht="45">
      <c r="A11" s="2">
        <v>5</v>
      </c>
      <c r="B11" s="3" t="s">
        <v>37</v>
      </c>
      <c r="C11" s="4" t="s">
        <v>53</v>
      </c>
      <c r="D11" s="5">
        <v>1</v>
      </c>
      <c r="E11" s="5"/>
      <c r="F11" s="5">
        <f t="shared" si="0"/>
        <v>1</v>
      </c>
      <c r="G11" s="5"/>
    </row>
    <row r="12" spans="1:7" ht="120">
      <c r="A12" s="2">
        <v>6</v>
      </c>
      <c r="B12" s="3" t="s">
        <v>47</v>
      </c>
      <c r="C12" s="6" t="s">
        <v>18</v>
      </c>
      <c r="D12" s="5">
        <v>1</v>
      </c>
      <c r="E12" s="5"/>
      <c r="F12" s="5">
        <f t="shared" si="0"/>
        <v>1</v>
      </c>
      <c r="G12" s="5"/>
    </row>
    <row r="13" spans="1:7" ht="138.75" customHeight="1">
      <c r="A13" s="2">
        <v>7</v>
      </c>
      <c r="B13" s="3" t="s">
        <v>54</v>
      </c>
      <c r="C13" s="6" t="s">
        <v>55</v>
      </c>
      <c r="D13" s="5">
        <v>1</v>
      </c>
      <c r="E13" s="5"/>
      <c r="F13" s="5">
        <f t="shared" si="0"/>
        <v>1</v>
      </c>
      <c r="G13" s="5"/>
    </row>
    <row r="14" spans="1:7" ht="30">
      <c r="A14" s="2"/>
      <c r="B14" s="3" t="s">
        <v>19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30">
      <c r="A15" s="2"/>
      <c r="B15" s="3" t="s">
        <v>20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13">
      <selection activeCell="G15" sqref="G15"/>
    </sheetView>
  </sheetViews>
  <sheetFormatPr defaultColWidth="9.140625" defaultRowHeight="15"/>
  <cols>
    <col min="1" max="1" width="9.140625" style="0" customWidth="1"/>
    <col min="2" max="2" width="26.2812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25</v>
      </c>
      <c r="B5" s="1" t="s">
        <v>60</v>
      </c>
    </row>
    <row r="6" spans="1:8" ht="45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10" t="s">
        <v>12</v>
      </c>
      <c r="G6" s="3" t="s">
        <v>13</v>
      </c>
      <c r="H6" s="11"/>
    </row>
    <row r="7" spans="1:7" ht="71.25">
      <c r="A7" s="2">
        <v>1</v>
      </c>
      <c r="B7" s="2" t="s">
        <v>14</v>
      </c>
      <c r="C7" s="4" t="s">
        <v>43</v>
      </c>
      <c r="D7" s="5">
        <v>1</v>
      </c>
      <c r="E7" s="5"/>
      <c r="F7" s="12">
        <f aca="true" t="shared" si="0" ref="F7:F14">PRODUCT(D7:E7)</f>
        <v>1</v>
      </c>
      <c r="G7" s="5"/>
    </row>
    <row r="8" spans="1:7" ht="85.5">
      <c r="A8" s="2">
        <v>2</v>
      </c>
      <c r="B8" s="3" t="s">
        <v>15</v>
      </c>
      <c r="C8" s="4" t="s">
        <v>44</v>
      </c>
      <c r="D8" s="5">
        <v>1</v>
      </c>
      <c r="E8" s="5"/>
      <c r="F8" s="12">
        <f t="shared" si="0"/>
        <v>1</v>
      </c>
      <c r="G8" s="5"/>
    </row>
    <row r="9" spans="1:7" ht="75">
      <c r="A9" s="2">
        <v>3</v>
      </c>
      <c r="B9" s="3" t="s">
        <v>16</v>
      </c>
      <c r="C9" s="6" t="s">
        <v>45</v>
      </c>
      <c r="D9" s="5">
        <v>1</v>
      </c>
      <c r="E9" s="5"/>
      <c r="F9" s="12">
        <f t="shared" si="0"/>
        <v>1</v>
      </c>
      <c r="G9" s="5"/>
    </row>
    <row r="10" spans="1:7" ht="57">
      <c r="A10" s="2">
        <v>4</v>
      </c>
      <c r="B10" s="2" t="s">
        <v>35</v>
      </c>
      <c r="C10" s="4" t="s">
        <v>17</v>
      </c>
      <c r="D10" s="5">
        <v>1</v>
      </c>
      <c r="E10" s="5"/>
      <c r="F10" s="12">
        <f t="shared" si="0"/>
        <v>1</v>
      </c>
      <c r="G10" s="5"/>
    </row>
    <row r="11" spans="1:7" ht="30">
      <c r="A11" s="2">
        <v>5</v>
      </c>
      <c r="B11" s="3" t="s">
        <v>37</v>
      </c>
      <c r="C11" s="4" t="s">
        <v>53</v>
      </c>
      <c r="D11" s="5">
        <v>1</v>
      </c>
      <c r="E11" s="5"/>
      <c r="F11" s="12">
        <f t="shared" si="0"/>
        <v>1</v>
      </c>
      <c r="G11" s="5"/>
    </row>
    <row r="12" spans="1:7" ht="60">
      <c r="A12" s="2">
        <v>6</v>
      </c>
      <c r="B12" s="3" t="s">
        <v>47</v>
      </c>
      <c r="C12" s="6" t="s">
        <v>18</v>
      </c>
      <c r="D12" s="5">
        <v>1</v>
      </c>
      <c r="E12" s="5"/>
      <c r="F12" s="12">
        <f t="shared" si="0"/>
        <v>1</v>
      </c>
      <c r="G12" s="5"/>
    </row>
    <row r="13" spans="1:7" ht="129">
      <c r="A13" s="2">
        <v>7</v>
      </c>
      <c r="B13" s="3" t="s">
        <v>48</v>
      </c>
      <c r="C13" s="6" t="s">
        <v>61</v>
      </c>
      <c r="D13" s="5">
        <v>1</v>
      </c>
      <c r="E13" s="5"/>
      <c r="F13" s="12">
        <f t="shared" si="0"/>
        <v>1</v>
      </c>
      <c r="G13" s="5"/>
    </row>
    <row r="14" spans="1:7" ht="43.5">
      <c r="A14" s="2">
        <v>8</v>
      </c>
      <c r="B14" s="3" t="s">
        <v>46</v>
      </c>
      <c r="C14" s="6" t="s">
        <v>50</v>
      </c>
      <c r="D14" s="5">
        <v>1</v>
      </c>
      <c r="E14" s="5"/>
      <c r="F14" s="12">
        <f t="shared" si="0"/>
        <v>1</v>
      </c>
      <c r="G14" s="5"/>
    </row>
    <row r="15" spans="1:7" ht="15">
      <c r="A15" s="2"/>
      <c r="B15" s="3" t="s">
        <v>19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20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4">
      <selection activeCell="G12" sqref="G12"/>
    </sheetView>
  </sheetViews>
  <sheetFormatPr defaultColWidth="9.140625" defaultRowHeight="15"/>
  <cols>
    <col min="1" max="1" width="9.140625" style="0" customWidth="1"/>
    <col min="2" max="2" width="22.4218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22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26</v>
      </c>
      <c r="B5" s="1" t="s">
        <v>62</v>
      </c>
    </row>
    <row r="6" spans="1:7" ht="45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99.75">
      <c r="A7" s="2">
        <v>1</v>
      </c>
      <c r="B7" s="2" t="s">
        <v>14</v>
      </c>
      <c r="C7" s="4" t="s">
        <v>43</v>
      </c>
      <c r="D7" s="5">
        <v>1</v>
      </c>
      <c r="E7" s="5"/>
      <c r="F7" s="5">
        <f>PRODUCT(D7:E7)</f>
        <v>1</v>
      </c>
      <c r="G7" s="5"/>
    </row>
    <row r="8" spans="1:7" ht="114">
      <c r="A8" s="2">
        <v>2</v>
      </c>
      <c r="B8" s="3" t="s">
        <v>63</v>
      </c>
      <c r="C8" s="4" t="s">
        <v>64</v>
      </c>
      <c r="D8" s="5">
        <v>1</v>
      </c>
      <c r="E8" s="5"/>
      <c r="F8" s="5">
        <f>PRODUCT(D8:E8)</f>
        <v>1</v>
      </c>
      <c r="G8" s="5"/>
    </row>
    <row r="9" spans="1:7" ht="30">
      <c r="A9" s="2">
        <v>3</v>
      </c>
      <c r="B9" s="3" t="s">
        <v>37</v>
      </c>
      <c r="C9" s="4" t="s">
        <v>78</v>
      </c>
      <c r="D9" s="5">
        <v>1</v>
      </c>
      <c r="E9" s="5"/>
      <c r="F9" s="5">
        <f>PRODUCT(D9:E9)</f>
        <v>1</v>
      </c>
      <c r="G9" s="5"/>
    </row>
    <row r="10" spans="1:7" ht="57.75">
      <c r="A10" s="2">
        <v>4</v>
      </c>
      <c r="B10" s="3" t="s">
        <v>77</v>
      </c>
      <c r="C10" s="6" t="s">
        <v>18</v>
      </c>
      <c r="D10" s="5">
        <v>1</v>
      </c>
      <c r="E10" s="5"/>
      <c r="F10" s="5">
        <f>PRODUCT(D10:E10)</f>
        <v>1</v>
      </c>
      <c r="G10" s="5"/>
    </row>
    <row r="11" spans="1:7" ht="15">
      <c r="A11" s="2"/>
      <c r="B11" s="3" t="s">
        <v>19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15">
      <c r="A12" s="2"/>
      <c r="B12" s="3" t="s">
        <v>20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28</v>
      </c>
      <c r="B5" s="1" t="s">
        <v>65</v>
      </c>
    </row>
    <row r="6" spans="1:7" ht="45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156.75">
      <c r="A7" s="2">
        <v>1</v>
      </c>
      <c r="B7" s="2" t="s">
        <v>14</v>
      </c>
      <c r="C7" s="4" t="s">
        <v>36</v>
      </c>
      <c r="D7" s="5">
        <v>1</v>
      </c>
      <c r="E7" s="5"/>
      <c r="F7" s="5">
        <f>PRODUCT(D7:E7)</f>
        <v>1</v>
      </c>
      <c r="G7" s="5"/>
    </row>
    <row r="8" spans="1:7" ht="30">
      <c r="A8" s="2"/>
      <c r="B8" s="3" t="s">
        <v>19</v>
      </c>
      <c r="C8" s="7"/>
      <c r="D8" s="5"/>
      <c r="E8" s="5"/>
      <c r="F8" s="5">
        <f>SUM(F7)</f>
        <v>1</v>
      </c>
      <c r="G8" s="5">
        <f>SUM(G7)</f>
        <v>0</v>
      </c>
    </row>
    <row r="9" spans="1:7" ht="30">
      <c r="A9" s="2"/>
      <c r="B9" s="3" t="s">
        <v>20</v>
      </c>
      <c r="C9" s="7"/>
      <c r="D9" s="5"/>
      <c r="E9" s="5"/>
      <c r="F9" s="5"/>
      <c r="G9" s="9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Header>&amp;RPříloha č.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F7" sqref="F7"/>
    </sheetView>
  </sheetViews>
  <sheetFormatPr defaultColWidth="9.140625" defaultRowHeight="15"/>
  <cols>
    <col min="1" max="1" width="13.140625" style="0" customWidth="1"/>
    <col min="2" max="2" width="19.574218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spans="1:3" ht="15">
      <c r="A1" t="s">
        <v>0</v>
      </c>
      <c r="C1" t="s">
        <v>39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31</v>
      </c>
      <c r="B5" s="1" t="s">
        <v>66</v>
      </c>
    </row>
    <row r="6" spans="1:7" ht="45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57">
      <c r="A7" s="2">
        <v>1</v>
      </c>
      <c r="B7" s="2" t="s">
        <v>14</v>
      </c>
      <c r="C7" s="4" t="s">
        <v>67</v>
      </c>
      <c r="D7" s="5">
        <v>1</v>
      </c>
      <c r="E7" s="5"/>
      <c r="F7" s="5">
        <f>PRODUCT(D7:E7)</f>
        <v>1</v>
      </c>
      <c r="G7" s="5"/>
    </row>
    <row r="8" spans="1:7" ht="114">
      <c r="A8" s="2">
        <v>2</v>
      </c>
      <c r="B8" s="3" t="s">
        <v>15</v>
      </c>
      <c r="C8" s="4" t="s">
        <v>44</v>
      </c>
      <c r="D8" s="5">
        <v>1</v>
      </c>
      <c r="E8" s="5"/>
      <c r="F8" s="5">
        <f aca="true" t="shared" si="0" ref="F8:F10">PRODUCT(D8:E8)</f>
        <v>1</v>
      </c>
      <c r="G8" s="5"/>
    </row>
    <row r="9" spans="1:7" ht="57">
      <c r="A9" s="2">
        <v>3</v>
      </c>
      <c r="B9" s="3" t="s">
        <v>68</v>
      </c>
      <c r="C9" s="4" t="s">
        <v>69</v>
      </c>
      <c r="D9" s="5">
        <v>1</v>
      </c>
      <c r="E9" s="5"/>
      <c r="F9" s="5">
        <f t="shared" si="0"/>
        <v>1</v>
      </c>
      <c r="G9" s="5"/>
    </row>
    <row r="10" spans="1:7" ht="30">
      <c r="A10" s="2">
        <v>4</v>
      </c>
      <c r="B10" s="3" t="s">
        <v>70</v>
      </c>
      <c r="C10" s="4" t="s">
        <v>71</v>
      </c>
      <c r="D10" s="5">
        <v>1</v>
      </c>
      <c r="E10" s="5"/>
      <c r="F10" s="5">
        <f t="shared" si="0"/>
        <v>1</v>
      </c>
      <c r="G10" s="5"/>
    </row>
    <row r="11" spans="1:7" ht="23.25" customHeight="1">
      <c r="A11" s="2"/>
      <c r="B11" s="3" t="s">
        <v>19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30">
      <c r="A12" s="2"/>
      <c r="B12" s="3" t="s">
        <v>20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Rumlová Renáta</cp:lastModifiedBy>
  <cp:lastPrinted>2017-12-20T16:20:13Z</cp:lastPrinted>
  <dcterms:created xsi:type="dcterms:W3CDTF">2013-07-22T12:12:52Z</dcterms:created>
  <dcterms:modified xsi:type="dcterms:W3CDTF">2020-06-04T13:17:47Z</dcterms:modified>
  <cp:category/>
  <cp:version/>
  <cp:contentType/>
  <cp:contentStatus/>
</cp:coreProperties>
</file>