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BjN+bkEy0JNs7jfejsTEDf9OCgYsKBXWvbR8uAu7smIxcRxJg3+/0zpjC3SRy3L3eetEWIAGzdqZQ3twx0cOLg==" workbookSaltValue="frBKgelcjkkQ4T2rarj9gQ==" workbookSpinCount="100000" lockStructure="1"/>
  <bookViews>
    <workbookView xWindow="825" yWindow="75" windowWidth="36345" windowHeight="20250" activeTab="3"/>
  </bookViews>
  <sheets>
    <sheet name="Celková nabídková cena-1" sheetId="6" r:id="rId1"/>
    <sheet name="Rekapitulace VV" sheetId="4" r:id="rId2"/>
    <sheet name="Výkaz Výměr" sheetId="1" r:id="rId3"/>
    <sheet name="Havarijní služba - činnosti" sheetId="3" r:id="rId4"/>
  </sheets>
  <definedNames>
    <definedName name="_xlnm.Print_Area" localSheetId="1">'Rekapitulace VV'!$A$1:$D$32</definedName>
    <definedName name="_xlnm.Print_Area" localSheetId="2">'Výkaz Výměr'!$A$1:$E$301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8" i="1" l="1"/>
  <c r="E187" i="1"/>
  <c r="E186" i="1"/>
  <c r="E185" i="1"/>
  <c r="E184" i="1"/>
  <c r="E183" i="1"/>
  <c r="E182" i="1"/>
  <c r="E181" i="1"/>
  <c r="E180" i="1"/>
  <c r="E179" i="1"/>
  <c r="D189" i="1" l="1"/>
  <c r="D190" i="1" s="1"/>
  <c r="E190" i="1" s="1"/>
  <c r="E274" i="1"/>
  <c r="E189" i="1" l="1"/>
  <c r="E178" i="1" s="1"/>
  <c r="B20" i="4" s="1"/>
  <c r="E7" i="3"/>
  <c r="E6" i="3"/>
  <c r="E8" i="3" l="1"/>
  <c r="E10" i="3" s="1"/>
  <c r="C4" i="6"/>
  <c r="C20" i="4"/>
  <c r="D20" i="4" s="1"/>
  <c r="E242" i="1"/>
  <c r="E120" i="1"/>
  <c r="E108" i="1"/>
  <c r="E33" i="1"/>
  <c r="E90" i="1"/>
  <c r="E91" i="1"/>
  <c r="E273" i="1"/>
  <c r="E76" i="1"/>
  <c r="E75" i="1"/>
  <c r="E170" i="1"/>
  <c r="E169" i="1"/>
  <c r="E168" i="1"/>
  <c r="E167" i="1"/>
  <c r="E258" i="1"/>
  <c r="E257" i="1"/>
  <c r="E256" i="1"/>
  <c r="E235" i="1"/>
  <c r="E234" i="1"/>
  <c r="E233" i="1"/>
  <c r="E253" i="1"/>
  <c r="E252" i="1"/>
  <c r="E251" i="1"/>
  <c r="E250" i="1"/>
  <c r="E249" i="1"/>
  <c r="E248" i="1"/>
  <c r="E247" i="1"/>
  <c r="E246" i="1"/>
  <c r="E74" i="1"/>
  <c r="E73" i="1"/>
  <c r="E72" i="1"/>
  <c r="E265" i="1"/>
  <c r="E243" i="1"/>
  <c r="E241" i="1"/>
  <c r="E216" i="1"/>
  <c r="E212" i="1"/>
  <c r="E211" i="1"/>
  <c r="E202" i="1"/>
  <c r="E209" i="1"/>
  <c r="E208" i="1"/>
  <c r="E200" i="1"/>
  <c r="E159" i="1"/>
  <c r="E154" i="1"/>
  <c r="E155" i="1"/>
  <c r="E156" i="1"/>
  <c r="E157" i="1"/>
  <c r="E158" i="1"/>
  <c r="E150" i="1"/>
  <c r="E149" i="1"/>
  <c r="E148" i="1"/>
  <c r="E140" i="1"/>
  <c r="E139" i="1"/>
  <c r="E123" i="1"/>
  <c r="E122" i="1"/>
  <c r="E121" i="1"/>
  <c r="E119" i="1"/>
  <c r="E118" i="1"/>
  <c r="E117" i="1"/>
  <c r="E116" i="1"/>
  <c r="E115" i="1"/>
  <c r="E114" i="1"/>
  <c r="E113" i="1"/>
  <c r="E112" i="1"/>
  <c r="E111" i="1"/>
  <c r="E93" i="1"/>
  <c r="E92" i="1"/>
  <c r="E42" i="1"/>
  <c r="E64" i="1"/>
  <c r="E68" i="1"/>
  <c r="E67" i="1"/>
  <c r="E66" i="1"/>
  <c r="E61" i="1"/>
  <c r="E65" i="1"/>
  <c r="E60" i="1"/>
  <c r="E59" i="1"/>
  <c r="E58" i="1"/>
  <c r="E57" i="1"/>
  <c r="E19" i="1"/>
  <c r="E21" i="1"/>
  <c r="E20" i="1"/>
  <c r="E221" i="1"/>
  <c r="E284" i="1"/>
  <c r="E283" i="1"/>
  <c r="E282" i="1"/>
  <c r="E281" i="1"/>
  <c r="E280" i="1"/>
  <c r="E272" i="1"/>
  <c r="E271" i="1"/>
  <c r="E270" i="1"/>
  <c r="E262" i="1"/>
  <c r="E261" i="1"/>
  <c r="E232" i="1"/>
  <c r="E231" i="1"/>
  <c r="E230" i="1"/>
  <c r="E229" i="1"/>
  <c r="E228" i="1"/>
  <c r="E227" i="1"/>
  <c r="E226" i="1"/>
  <c r="E225" i="1"/>
  <c r="E224" i="1"/>
  <c r="E223" i="1"/>
  <c r="E220" i="1"/>
  <c r="E219" i="1"/>
  <c r="E217" i="1"/>
  <c r="E215" i="1"/>
  <c r="E214" i="1"/>
  <c r="E213" i="1"/>
  <c r="E210" i="1"/>
  <c r="E207" i="1"/>
  <c r="E205" i="1"/>
  <c r="E204" i="1"/>
  <c r="E203" i="1"/>
  <c r="E201" i="1"/>
  <c r="E199" i="1"/>
  <c r="E197" i="1"/>
  <c r="E196" i="1"/>
  <c r="E195" i="1"/>
  <c r="E194" i="1"/>
  <c r="E173" i="1"/>
  <c r="E172" i="1"/>
  <c r="E171" i="1"/>
  <c r="E166" i="1"/>
  <c r="E165" i="1"/>
  <c r="E147" i="1"/>
  <c r="E146" i="1"/>
  <c r="E141" i="1"/>
  <c r="E138" i="1"/>
  <c r="E137" i="1"/>
  <c r="E136" i="1"/>
  <c r="E135" i="1"/>
  <c r="E134" i="1"/>
  <c r="E133" i="1"/>
  <c r="E132" i="1"/>
  <c r="E131" i="1"/>
  <c r="E130" i="1"/>
  <c r="E129" i="1"/>
  <c r="E128" i="1"/>
  <c r="E107" i="1"/>
  <c r="E106" i="1"/>
  <c r="E105" i="1"/>
  <c r="E104" i="1"/>
  <c r="E103" i="1"/>
  <c r="E102" i="1"/>
  <c r="E101" i="1"/>
  <c r="E100" i="1"/>
  <c r="E99" i="1"/>
  <c r="E98" i="1"/>
  <c r="E89" i="1"/>
  <c r="E88" i="1"/>
  <c r="E84" i="1"/>
  <c r="E83" i="1"/>
  <c r="E82" i="1"/>
  <c r="E81" i="1"/>
  <c r="E80" i="1"/>
  <c r="E79" i="1"/>
  <c r="E54" i="1"/>
  <c r="E53" i="1"/>
  <c r="E52" i="1"/>
  <c r="E51" i="1"/>
  <c r="E50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0" i="1"/>
  <c r="E29" i="1"/>
  <c r="E28" i="1"/>
  <c r="E27" i="1"/>
  <c r="E26" i="1"/>
  <c r="E25" i="1"/>
  <c r="E24" i="1"/>
  <c r="E23" i="1"/>
  <c r="E22" i="1"/>
  <c r="E18" i="1"/>
  <c r="E17" i="1"/>
  <c r="E16" i="1"/>
  <c r="E15" i="1"/>
  <c r="E14" i="1"/>
  <c r="E13" i="1"/>
  <c r="E12" i="1"/>
  <c r="E11" i="1"/>
  <c r="E174" i="1"/>
  <c r="E175" i="1"/>
  <c r="E263" i="1"/>
  <c r="E267" i="1"/>
  <c r="E266" i="1"/>
  <c r="E264" i="1"/>
  <c r="E269" i="1" l="1"/>
  <c r="B26" i="4"/>
  <c r="E255" i="1"/>
  <c r="B24" i="4" s="1"/>
  <c r="C24" i="4" s="1"/>
  <c r="D24" i="4" s="1"/>
  <c r="E245" i="1"/>
  <c r="B23" i="4" s="1"/>
  <c r="C23" i="4" s="1"/>
  <c r="D23" i="4" s="1"/>
  <c r="D237" i="1"/>
  <c r="E237" i="1" s="1"/>
  <c r="E97" i="1"/>
  <c r="B12" i="4" s="1"/>
  <c r="C12" i="4" s="1"/>
  <c r="D12" i="4" s="1"/>
  <c r="D161" i="1"/>
  <c r="E161" i="1" s="1"/>
  <c r="D176" i="1"/>
  <c r="E176" i="1" s="1"/>
  <c r="E164" i="1" s="1"/>
  <c r="B19" i="4" s="1"/>
  <c r="C19" i="4" s="1"/>
  <c r="D19" i="4" s="1"/>
  <c r="D124" i="1"/>
  <c r="E124" i="1" s="1"/>
  <c r="E110" i="1" s="1"/>
  <c r="B13" i="4" s="1"/>
  <c r="C13" i="4" s="1"/>
  <c r="D13" i="4" s="1"/>
  <c r="E240" i="1"/>
  <c r="B22" i="4" s="1"/>
  <c r="C22" i="4" s="1"/>
  <c r="D22" i="4" s="1"/>
  <c r="D142" i="1"/>
  <c r="E142" i="1" s="1"/>
  <c r="D151" i="1"/>
  <c r="E151" i="1" s="1"/>
  <c r="E145" i="1" s="1"/>
  <c r="B17" i="4" s="1"/>
  <c r="C17" i="4" s="1"/>
  <c r="D17" i="4" s="1"/>
  <c r="D238" i="1"/>
  <c r="E238" i="1" s="1"/>
  <c r="D143" i="1"/>
  <c r="E143" i="1" s="1"/>
  <c r="D162" i="1"/>
  <c r="E162" i="1" s="1"/>
  <c r="D236" i="1"/>
  <c r="E236" i="1" s="1"/>
  <c r="E260" i="1"/>
  <c r="B25" i="4" s="1"/>
  <c r="C25" i="4" s="1"/>
  <c r="D25" i="4" s="1"/>
  <c r="D69" i="1"/>
  <c r="E69" i="1" s="1"/>
  <c r="D85" i="1" s="1"/>
  <c r="E85" i="1" s="1"/>
  <c r="D160" i="1"/>
  <c r="D94" i="1"/>
  <c r="E94" i="1" s="1"/>
  <c r="E87" i="1" s="1"/>
  <c r="B11" i="4" s="1"/>
  <c r="C11" i="4" s="1"/>
  <c r="D11" i="4" s="1"/>
  <c r="E153" i="1" l="1"/>
  <c r="B18" i="4" s="1"/>
  <c r="E192" i="1"/>
  <c r="B21" i="4" s="1"/>
  <c r="C21" i="4" s="1"/>
  <c r="D21" i="4" s="1"/>
  <c r="E127" i="1"/>
  <c r="B16" i="4" s="1"/>
  <c r="C16" i="4" s="1"/>
  <c r="D16" i="4" s="1"/>
  <c r="E9" i="1"/>
  <c r="B10" i="4" s="1"/>
  <c r="C10" i="4" s="1"/>
  <c r="D10" i="4" s="1"/>
  <c r="C18" i="4"/>
  <c r="D18" i="4" s="1"/>
  <c r="C26" i="4"/>
  <c r="D26" i="4" s="1"/>
  <c r="D277" i="1" l="1"/>
  <c r="E277" i="1" s="1"/>
  <c r="D278" i="1"/>
  <c r="E278" i="1" s="1"/>
  <c r="D279" i="1"/>
  <c r="E279" i="1" s="1"/>
  <c r="E276" i="1" l="1"/>
  <c r="B29" i="4" s="1"/>
  <c r="B31" i="4" s="1"/>
  <c r="C3" i="6" s="1"/>
  <c r="C6" i="6" l="1"/>
  <c r="C7" i="6" s="1"/>
  <c r="C29" i="4"/>
  <c r="D29" i="4" l="1"/>
  <c r="D31" i="4" s="1"/>
  <c r="C31" i="4"/>
</calcChain>
</file>

<file path=xl/sharedStrings.xml><?xml version="1.0" encoding="utf-8"?>
<sst xmlns="http://schemas.openxmlformats.org/spreadsheetml/2006/main" count="543" uniqueCount="303">
  <si>
    <t>Otlučení omítek do tl. 15 mm</t>
  </si>
  <si>
    <t>Příplatek za otlučení omítek za každých 5 mm tl.</t>
  </si>
  <si>
    <t>Otlučení obkladů</t>
  </si>
  <si>
    <t>Vybourání dlažby</t>
  </si>
  <si>
    <t>Stržení podlahového PVC v jedné vrstvě</t>
  </si>
  <si>
    <t>Stržení koberců</t>
  </si>
  <si>
    <t>Demontáž podlahových lišt</t>
  </si>
  <si>
    <t>Vysekání kapes ve zdivu do 0,15 m2 plochy</t>
  </si>
  <si>
    <t>Vysekání kapes ve zdivu do 0,325 m2 plochy</t>
  </si>
  <si>
    <t>Bourací práce, demontáže</t>
  </si>
  <si>
    <t>Bourání</t>
  </si>
  <si>
    <t>Sekání rýh ve zdivu porobeton do 100 x 50 mm</t>
  </si>
  <si>
    <t>Sekání rýh ve zdivu cihelném  plném do 100 x 50 mm</t>
  </si>
  <si>
    <t>Demontáž umyvadla</t>
  </si>
  <si>
    <t>Demontáž sifonu</t>
  </si>
  <si>
    <t>Demontáž vodovodní baterie</t>
  </si>
  <si>
    <t>Přesun hmot svislý  pro bourací práce do výšky 6 m</t>
  </si>
  <si>
    <t>Přesun hmot vodorovný pro bourací práce do 50 m</t>
  </si>
  <si>
    <t>Nakládka vybouraného materiálu</t>
  </si>
  <si>
    <t>Demontáž WC, výlevky</t>
  </si>
  <si>
    <t>Demontáž rozvodů vody PPr do 1"</t>
  </si>
  <si>
    <t>Demontáž rozvodů vody  PPr 1"- 2"</t>
  </si>
  <si>
    <t>Demontáž radiátoru</t>
  </si>
  <si>
    <t>Demontáž rozvodů vody PPr nad 2"</t>
  </si>
  <si>
    <t>Demontáže odpadního potrubí do 70 mm</t>
  </si>
  <si>
    <t>Demontáže odpadního potrubí do 150 mm</t>
  </si>
  <si>
    <t>Demontáže odpadního potrubí do 200 mm</t>
  </si>
  <si>
    <t>Obnažení potrubí (kanalizace do 70 mm) ve zdivu</t>
  </si>
  <si>
    <t>Obnažení potrubí (kanalizace do 150 mm) ve zdivu</t>
  </si>
  <si>
    <t>Obnažení potrubí (kanalizace do 200 mm) ve zdivu</t>
  </si>
  <si>
    <t>Svislé konstrukce</t>
  </si>
  <si>
    <t>ks</t>
  </si>
  <si>
    <t>Cementový podhoz</t>
  </si>
  <si>
    <t>Jádrová omítka VC do tl. 15 mm</t>
  </si>
  <si>
    <t>Jednovrstvá štuková omítka</t>
  </si>
  <si>
    <t>Vyrovnávací stěrka s vtlačenou skelnou výztuží</t>
  </si>
  <si>
    <t>Nátěr penetrační pod štukovou omítku (stěrku apod.)</t>
  </si>
  <si>
    <t>Nátěr penetrační - hloubková penetrace (nesourodý podklad)</t>
  </si>
  <si>
    <t>m2</t>
  </si>
  <si>
    <t>m</t>
  </si>
  <si>
    <t>t</t>
  </si>
  <si>
    <t>Vodorovné konstrukce, podlahy</t>
  </si>
  <si>
    <t>Očištění podkladu od zbytků lepidla ( po koberci, PVC)</t>
  </si>
  <si>
    <t>Očištění podkladu od zbytků lepidla ( po dlažbě)</t>
  </si>
  <si>
    <t>Broušení podkladu</t>
  </si>
  <si>
    <t>Vyčištění podkladu vysátím</t>
  </si>
  <si>
    <t>Nátěr penetrační pod samonivelační hmotu</t>
  </si>
  <si>
    <t>Pokládka dlažby 300 x 300</t>
  </si>
  <si>
    <t>Pokládka koutových lišt PVC 30 x 30</t>
  </si>
  <si>
    <t>Pokládka kobercových soklů</t>
  </si>
  <si>
    <t>Obklady</t>
  </si>
  <si>
    <t>Úprava podkladu pod obklady</t>
  </si>
  <si>
    <t>Pokládka obkladů do 20 ks/m2</t>
  </si>
  <si>
    <t>Výmalba</t>
  </si>
  <si>
    <t>Omytí stěn</t>
  </si>
  <si>
    <t>Oškrabání malby</t>
  </si>
  <si>
    <t>Malba  stěn 2x</t>
  </si>
  <si>
    <t>Malba stropů 2x</t>
  </si>
  <si>
    <t>%</t>
  </si>
  <si>
    <t>SDK příčka záklop dvojitý, s TI tl. 125 mm</t>
  </si>
  <si>
    <t xml:space="preserve">m </t>
  </si>
  <si>
    <t>Pokládka soklů z dlažby</t>
  </si>
  <si>
    <t>Úprava vnitřních povrchů (stěny)</t>
  </si>
  <si>
    <t>Napojení kanalizace do 120 mm na stávající</t>
  </si>
  <si>
    <t>Napojení kanalizace do 200 mm na stávající</t>
  </si>
  <si>
    <t>Zahození rýh elektro</t>
  </si>
  <si>
    <t>Zahození rýh voda, topení</t>
  </si>
  <si>
    <t>Zahození rýh kanalizace</t>
  </si>
  <si>
    <t>Montáž rozvodů vody - PPr do 1"</t>
  </si>
  <si>
    <t>Připojení rozvodu vody do 1" na stávající</t>
  </si>
  <si>
    <t>Připojení rozvodu topení do 3/4" na stávající</t>
  </si>
  <si>
    <t>WC závěsné</t>
  </si>
  <si>
    <t>Modul vestavný pro WC závěsné</t>
  </si>
  <si>
    <t>WC kombi</t>
  </si>
  <si>
    <t>WC sedátko</t>
  </si>
  <si>
    <t>Umyvadlo</t>
  </si>
  <si>
    <t>Sifon umyvadlový plast</t>
  </si>
  <si>
    <t>Baterie umyvadlová</t>
  </si>
  <si>
    <t>Ventil rohový</t>
  </si>
  <si>
    <t>Sifon pračkový</t>
  </si>
  <si>
    <t>Drobný instalaterský materiál pro instalaterské práce a zař. Předměty</t>
  </si>
  <si>
    <t>Pojízdné lešení</t>
  </si>
  <si>
    <t>Pomocné stavební lešení</t>
  </si>
  <si>
    <t>Zakrývací práce (kanceláře)</t>
  </si>
  <si>
    <t>Práce zednické</t>
  </si>
  <si>
    <t>Práce instalaterské</t>
  </si>
  <si>
    <t>Práce pomocné</t>
  </si>
  <si>
    <t>kmpl</t>
  </si>
  <si>
    <t>Demontáž konzole radiátorů</t>
  </si>
  <si>
    <t>den</t>
  </si>
  <si>
    <t>hod</t>
  </si>
  <si>
    <t>Bourání příček cihelných do  100 mm tl.</t>
  </si>
  <si>
    <t>Sekání rýh ve zdivu cihelném  plném do 150 x 150 mm</t>
  </si>
  <si>
    <t>Tlačítko pro WC závěsné bílé</t>
  </si>
  <si>
    <t>vedlejší rozpočtové náklady I (akce do 20.000)</t>
  </si>
  <si>
    <t>vedlejší rozpočtové náklady II (akce do 50.000)</t>
  </si>
  <si>
    <t>vedlejší rozpočtové náklady III (akce do 100.000)</t>
  </si>
  <si>
    <t>vedlejší rozpočtové náklady IV (akce do 200.000)</t>
  </si>
  <si>
    <t>vedlejší rozpočtové náklady V (akce do 500.000)</t>
  </si>
  <si>
    <t>mimostaveništní doprava do RN 20 tis.Kč</t>
  </si>
  <si>
    <t>mimostaveništní doprava do RN 50 tis.Kč</t>
  </si>
  <si>
    <t>mimostaveništní doprava nad RN 50 tis.Kč</t>
  </si>
  <si>
    <r>
      <t xml:space="preserve">Jádrové vrtání do 120 mm </t>
    </r>
    <r>
      <rPr>
        <i/>
        <sz val="11"/>
        <rFont val="Calibri"/>
        <family val="2"/>
        <charset val="238"/>
      </rPr>
      <t xml:space="preserve">průměru </t>
    </r>
    <r>
      <rPr>
        <sz val="11"/>
        <rFont val="Calibri"/>
        <family val="2"/>
        <charset val="238"/>
      </rPr>
      <t>do tl. zdi cihelné max 500 mm</t>
    </r>
  </si>
  <si>
    <r>
      <t xml:space="preserve">Jádrové vrtání do 200 mm </t>
    </r>
    <r>
      <rPr>
        <i/>
        <sz val="11"/>
        <rFont val="Calibri"/>
        <family val="2"/>
        <charset val="238"/>
      </rPr>
      <t>průměru</t>
    </r>
    <r>
      <rPr>
        <sz val="11"/>
        <rFont val="Calibri"/>
        <family val="2"/>
        <charset val="238"/>
      </rPr>
      <t xml:space="preserve"> do tl. zdi cihelné max 500 mm</t>
    </r>
  </si>
  <si>
    <r>
      <t>Obnažení potrubí (voda, topení</t>
    </r>
    <r>
      <rPr>
        <i/>
        <sz val="11"/>
        <color indexed="10"/>
        <rFont val="Calibri"/>
        <family val="2"/>
        <charset val="238"/>
      </rPr>
      <t xml:space="preserve">, </t>
    </r>
    <r>
      <rPr>
        <i/>
        <sz val="11"/>
        <rFont val="Calibri"/>
        <family val="2"/>
        <charset val="238"/>
      </rPr>
      <t>plynu</t>
    </r>
    <r>
      <rPr>
        <sz val="11"/>
        <color theme="1"/>
        <rFont val="Calibri"/>
        <family val="2"/>
        <charset val="238"/>
        <scheme val="minor"/>
      </rPr>
      <t>) ve zdivu</t>
    </r>
  </si>
  <si>
    <t>Demontáž ocelového potrubí topení, plynu</t>
  </si>
  <si>
    <t>Demontáže armatur do 3/4" (voda, topení, plyn)</t>
  </si>
  <si>
    <t>Demontáže armatur do 1"(voda, topení, plyn)</t>
  </si>
  <si>
    <t>Demontáže armatur do 2"(voda, topení, plyn)</t>
  </si>
  <si>
    <r>
      <t>Přesun hmot svislý  pro bourací práce nad výšku 6 m za každé další podlaží</t>
    </r>
    <r>
      <rPr>
        <i/>
        <sz val="11"/>
        <color indexed="10"/>
        <rFont val="Calibri"/>
        <family val="2"/>
        <charset val="238"/>
      </rPr>
      <t xml:space="preserve"> </t>
    </r>
    <r>
      <rPr>
        <i/>
        <sz val="11"/>
        <rFont val="Calibri"/>
        <family val="2"/>
        <charset val="238"/>
      </rPr>
      <t>- příplatek</t>
    </r>
  </si>
  <si>
    <t>Bourání zárubní do 1,9 m2 v příčce do tl. 150 mm</t>
  </si>
  <si>
    <t>Bourání zárubní nad 1,9 m2 v příčce do tl. 150 mm</t>
  </si>
  <si>
    <t>Vyvěšení dveřních křídel</t>
  </si>
  <si>
    <t>Demontáže VZT</t>
  </si>
  <si>
    <t>Demontáž potrubí ocelového do plochy 0,02 m2</t>
  </si>
  <si>
    <t>Demontáž potrubí ocelového do plochy 0,045 m2</t>
  </si>
  <si>
    <t>Řezy potrubí se ztíženým přístupem (u zdí, stropů,…) - příplatek k demontáži potrubí VZT</t>
  </si>
  <si>
    <t>Demontáže konzolí a držáků VZT</t>
  </si>
  <si>
    <t>Demontáž větracích mřížek do 600 x 400 mm</t>
  </si>
  <si>
    <t>Demontáže zásuvek vypínačů</t>
  </si>
  <si>
    <t>Demontáže přístrojových krabic</t>
  </si>
  <si>
    <t>Demontáže stropních světel</t>
  </si>
  <si>
    <t>Demontáže rozvodů elektro</t>
  </si>
  <si>
    <t>Odpojení el. rozvodů</t>
  </si>
  <si>
    <t>kpl</t>
  </si>
  <si>
    <t>Demontáže elektro</t>
  </si>
  <si>
    <t>Pomocné zednické a bourací práce pro demontáže elektro- paušál</t>
  </si>
  <si>
    <t>Uzavírka vody, vypuštění a opětovné napuštění 1 větev</t>
  </si>
  <si>
    <t>Vypuštění a napuštění topného systému</t>
  </si>
  <si>
    <t>Přesun hmot svislý  pro svislé kce do výšky 6 m</t>
  </si>
  <si>
    <r>
      <t>Přesun hmot svislý  pro svislé kce nad výšku 6 m za každé další podlaží</t>
    </r>
    <r>
      <rPr>
        <i/>
        <sz val="11"/>
        <color indexed="10"/>
        <rFont val="Calibri"/>
        <family val="2"/>
        <charset val="238"/>
      </rPr>
      <t xml:space="preserve"> </t>
    </r>
    <r>
      <rPr>
        <i/>
        <sz val="11"/>
        <rFont val="Calibri"/>
        <family val="2"/>
        <charset val="238"/>
      </rPr>
      <t>- příplatek</t>
    </r>
  </si>
  <si>
    <t>Přesun hmot vodorovný pro svislé kce do 50 m</t>
  </si>
  <si>
    <t>Úprava vnitřních povrchů</t>
  </si>
  <si>
    <t>Přesun hmot svislý  pro vnitř povrchy do výšky 6 m</t>
  </si>
  <si>
    <r>
      <t>Přesun hmot svislý  pro vnitř povrchy nad výšku 6 m za každé další podlaží</t>
    </r>
    <r>
      <rPr>
        <i/>
        <sz val="11"/>
        <color indexed="10"/>
        <rFont val="Calibri"/>
        <family val="2"/>
        <charset val="238"/>
      </rPr>
      <t xml:space="preserve"> </t>
    </r>
    <r>
      <rPr>
        <i/>
        <sz val="11"/>
        <rFont val="Calibri"/>
        <family val="2"/>
        <charset val="238"/>
      </rPr>
      <t>- příplatek</t>
    </r>
  </si>
  <si>
    <t>Přesun hmot vodorovný pro vnitř povrchy do 50 m</t>
  </si>
  <si>
    <t>Úprava vnitřních povrchů (stropy)</t>
  </si>
  <si>
    <t>Pokládka PVC nebo Koberce</t>
  </si>
  <si>
    <t>Pokládka dlažby příplatek za plochu do 3 m2 - příplatek k pokládce</t>
  </si>
  <si>
    <r>
      <t>Přesun hmot svislý  pro obklady nad výšku 6 m za každé další podlaží</t>
    </r>
    <r>
      <rPr>
        <i/>
        <sz val="11"/>
        <color indexed="10"/>
        <rFont val="Calibri"/>
        <family val="2"/>
        <charset val="238"/>
      </rPr>
      <t xml:space="preserve"> </t>
    </r>
    <r>
      <rPr>
        <i/>
        <sz val="11"/>
        <rFont val="Calibri"/>
        <family val="2"/>
        <charset val="238"/>
      </rPr>
      <t>- příplatek</t>
    </r>
  </si>
  <si>
    <t>Přesun hmot vodorovný pro obklady do 50 m</t>
  </si>
  <si>
    <t xml:space="preserve">Konstrukce suché výstavby </t>
  </si>
  <si>
    <t>SDK předstěna s ocel kcí  jednoduchou  M</t>
  </si>
  <si>
    <t>SDK příčka jednoduchý záklop tl. 100 mm bez TI M</t>
  </si>
  <si>
    <t xml:space="preserve">SDK podhled kce zavěšená, jednoduchý záklop </t>
  </si>
  <si>
    <t>Podhled kazetový 600 x 600 M</t>
  </si>
  <si>
    <t>Vložení TI volně v jedné vrstvě</t>
  </si>
  <si>
    <t>HSV</t>
  </si>
  <si>
    <t>PSV</t>
  </si>
  <si>
    <t xml:space="preserve">Přesun hmot pro vodorovné kce </t>
  </si>
  <si>
    <t xml:space="preserve">Přesuny hmot pro SDK kce </t>
  </si>
  <si>
    <t>Oprava stěn před výmalbou 10% plochy</t>
  </si>
  <si>
    <t>Oprava stěn před výmalbou 30% plochy</t>
  </si>
  <si>
    <t>Oprava stěn před výmalbou 50% plochy</t>
  </si>
  <si>
    <t>Přesuny hmot pro výmalbu</t>
  </si>
  <si>
    <t>Přesuny hmot pro bourací práce</t>
  </si>
  <si>
    <t>Zapravení prostupů včetně začištění - voda,  kanalizace, plyn</t>
  </si>
  <si>
    <r>
      <t>Jádrová omítka VC nad tl. 15 mm za každých 5 mm tloušťky</t>
    </r>
    <r>
      <rPr>
        <i/>
        <sz val="11"/>
        <rFont val="Calibri"/>
        <family val="2"/>
        <charset val="238"/>
      </rPr>
      <t>-příplatek</t>
    </r>
  </si>
  <si>
    <t>Nástěnka jednoduchá M</t>
  </si>
  <si>
    <t>Nástěnka zdvojená (bateriová) M</t>
  </si>
  <si>
    <t>Montáž rozvodů topení Cu do 1/2" M</t>
  </si>
  <si>
    <t>Montáž rozvodů topení Cu 3/4"-1" M</t>
  </si>
  <si>
    <t>Montáž rozvodů vody - PPr  1 1/2"-2"</t>
  </si>
  <si>
    <t>Montáž rozvodů topení Cu 5/4"-2" M</t>
  </si>
  <si>
    <t>Izolace Tubolit topení M</t>
  </si>
  <si>
    <t>Montáž armatur do 1"</t>
  </si>
  <si>
    <t>Montáž armatur 5/4" do 2"</t>
  </si>
  <si>
    <t>Termostatický ventil M</t>
  </si>
  <si>
    <t>Termostatická hlavice M</t>
  </si>
  <si>
    <t>Svěrné uzavírací šroubení M</t>
  </si>
  <si>
    <t xml:space="preserve">Montáž radiátoru (zahrnuty i případné konzole) </t>
  </si>
  <si>
    <t>Připojení</t>
  </si>
  <si>
    <t>Zamrazení potrubí do 1"</t>
  </si>
  <si>
    <t xml:space="preserve">Kanalizační potrubí do 70 mm M </t>
  </si>
  <si>
    <t xml:space="preserve">Kanalizační potrubí do 120 mm M </t>
  </si>
  <si>
    <r>
      <rPr>
        <sz val="11"/>
        <rFont val="Calibri"/>
        <family val="2"/>
        <charset val="238"/>
      </rPr>
      <t>Zhotovení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výústek M</t>
    </r>
  </si>
  <si>
    <t xml:space="preserve">Přesuny hmot pro instalaterské práce </t>
  </si>
  <si>
    <t>Úklid stavební - kanceláře a veřejné prostory</t>
  </si>
  <si>
    <t>Úklid stavební - čisté provozy</t>
  </si>
  <si>
    <t>Demontáž soklíku z dlažby</t>
  </si>
  <si>
    <t>Demontáže ostatní</t>
  </si>
  <si>
    <t>Demontáž digestoře</t>
  </si>
  <si>
    <t>medium</t>
  </si>
  <si>
    <t>Bourání vestavných skříní</t>
  </si>
  <si>
    <t>Odpojení digestoře (stolu)od media - 1 ks</t>
  </si>
  <si>
    <t>Přípravné práce pro bourání - zakrývání , průzkumy, sondy apod. - paušální položka</t>
  </si>
  <si>
    <t>Zavěšení dveřních křídel do 90 cm šířky</t>
  </si>
  <si>
    <t xml:space="preserve">ks </t>
  </si>
  <si>
    <t>Montáž zámku</t>
  </si>
  <si>
    <t>Montáž kování</t>
  </si>
  <si>
    <t>Montáž bezpečnostního kování</t>
  </si>
  <si>
    <t>Podříznutí dveří dřevěných</t>
  </si>
  <si>
    <t xml:space="preserve">Osazení dřevěného prahu </t>
  </si>
  <si>
    <t>Montáž samozavírače</t>
  </si>
  <si>
    <t>Vyříznutí větracího otvoru do dřevěných dveří</t>
  </si>
  <si>
    <t>Přípravné práce pro svislé konstrukce - rozměřování, zakládání příček - paušál</t>
  </si>
  <si>
    <t>Osazení plastových dvířek 20 x20 M</t>
  </si>
  <si>
    <t>Osazení plastových dvířek 30 x 30 M</t>
  </si>
  <si>
    <t>Osazení plastových dvířek 60 x 40 M</t>
  </si>
  <si>
    <t>Nátěr zárubní jednokřídlých</t>
  </si>
  <si>
    <t>Nátěr prahů</t>
  </si>
  <si>
    <t>Maskování</t>
  </si>
  <si>
    <t>Vylití samonivelační hmoty do 4 mm M</t>
  </si>
  <si>
    <t>Příplatek za každý 1 mm samonivelační hmoty M</t>
  </si>
  <si>
    <r>
      <t>Oprava stěn před výmalbou 20%</t>
    </r>
    <r>
      <rPr>
        <i/>
        <sz val="11"/>
        <color indexed="10"/>
        <rFont val="Calibri"/>
        <family val="2"/>
        <charset val="238"/>
      </rPr>
      <t xml:space="preserve"> </t>
    </r>
    <r>
      <rPr>
        <i/>
        <sz val="11"/>
        <rFont val="Calibri"/>
        <family val="2"/>
        <charset val="238"/>
      </rPr>
      <t>plochy</t>
    </r>
  </si>
  <si>
    <r>
      <t xml:space="preserve">Penetrace </t>
    </r>
    <r>
      <rPr>
        <sz val="11"/>
        <rFont val="Calibri"/>
        <family val="2"/>
        <charset val="238"/>
      </rPr>
      <t>pod malbu</t>
    </r>
    <r>
      <rPr>
        <i/>
        <sz val="11"/>
        <rFont val="Calibri"/>
        <family val="2"/>
        <charset val="238"/>
      </rPr>
      <t xml:space="preserve"> - práce</t>
    </r>
  </si>
  <si>
    <t>Oprava jádrové omítky VC plochy do 1 m2</t>
  </si>
  <si>
    <t>Demontáže SDK kcí jednoduchých jednovrstvých</t>
  </si>
  <si>
    <t>Demontáže SDK kcí rastr zdvojený oplaštění jednovrstvé</t>
  </si>
  <si>
    <t>Zakrývací práce pro malování - výpočet z plochy podlahy a nábytku, oken atd.</t>
  </si>
  <si>
    <t>Příprava pro jádrový vrt - Osazení stojanu, ocelová kotva, přívod vody, rozměření…</t>
  </si>
  <si>
    <t>Zazdívka otvoru ve zdivu do tl. 150 mm do plochy 0,1 m2</t>
  </si>
  <si>
    <t>Zazdívka otvoru ve zdivu do tl. 150 mm do plochy 0,375 m2</t>
  </si>
  <si>
    <t>Hrubý úklid po škrabání , malování (podlahová plocha)</t>
  </si>
  <si>
    <t>Práce technické a administrativní</t>
  </si>
  <si>
    <t>Osazení ocelových zárubní do š. 900 mm</t>
  </si>
  <si>
    <t>Příloha č. 1 k rámcové dohodě</t>
  </si>
  <si>
    <t>Přípravné práce pro vodorovné kce -příprava -proměření rovinnosti, zaměření, drobné zednické úpravy apod.</t>
  </si>
  <si>
    <t>Přípravné práce pro vodorovné kce - zakrývání , rozměření apod.</t>
  </si>
  <si>
    <t>Přípravné práce pro vnitř povrchy - rozměřování, drobné dobourávky apod.</t>
  </si>
  <si>
    <t>Přípravné práce pro obklady - rozměřování, příprava apod.</t>
  </si>
  <si>
    <r>
      <t>Izolace Tubolit voda</t>
    </r>
    <r>
      <rPr>
        <i/>
        <sz val="11"/>
        <color indexed="1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M</t>
    </r>
  </si>
  <si>
    <t>Zednické přípomoci pro instalaterské práce - opravy povrchů, zapravování otvorů ve  zdech a stropech, opravy obkladů apod.</t>
  </si>
  <si>
    <t>Stěhování</t>
  </si>
  <si>
    <t>Položkový soupis předpokládaných stavebních prací</t>
  </si>
  <si>
    <t>Položka</t>
  </si>
  <si>
    <t>Jednotka</t>
  </si>
  <si>
    <t xml:space="preserve">Lakýrnické práce  </t>
  </si>
  <si>
    <t>Ostatní práce</t>
  </si>
  <si>
    <t>Truhlářské práce</t>
  </si>
  <si>
    <t>Cena celkem (bez DPH)</t>
  </si>
  <si>
    <t>Cena za jedn. bez DPH</t>
  </si>
  <si>
    <r>
      <t>Pokládka dlažby příplatek za plochu do 6 m2</t>
    </r>
    <r>
      <rPr>
        <i/>
        <sz val="11"/>
        <rFont val="Calibri"/>
        <family val="2"/>
        <charset val="238"/>
      </rPr>
      <t xml:space="preserve"> - </t>
    </r>
    <r>
      <rPr>
        <sz val="11"/>
        <rFont val="Calibri"/>
        <family val="2"/>
        <charset val="238"/>
      </rPr>
      <t>příplatek k pokládce</t>
    </r>
  </si>
  <si>
    <t>Poznámka: Žlutě označené buňky jsou předmětem ocenění dodavatelem.</t>
  </si>
  <si>
    <r>
      <rPr>
        <sz val="11"/>
        <rFont val="Calibri"/>
        <family val="2"/>
        <charset val="238"/>
      </rPr>
      <t>Provedení</t>
    </r>
    <r>
      <rPr>
        <sz val="11"/>
        <color theme="1"/>
        <rFont val="Calibri"/>
        <family val="2"/>
        <charset val="238"/>
        <scheme val="minor"/>
      </rPr>
      <t xml:space="preserve"> jádrové omítky VC do tl. 15 mm</t>
    </r>
  </si>
  <si>
    <r>
      <rPr>
        <sz val="11"/>
        <rFont val="Calibri"/>
        <family val="2"/>
        <charset val="238"/>
      </rPr>
      <t>Provedení</t>
    </r>
    <r>
      <rPr>
        <sz val="11"/>
        <rFont val="Calibri"/>
        <family val="2"/>
        <charset val="238"/>
      </rPr>
      <t xml:space="preserve"> jádrové omítky VC nad tl. 15 mm za každých 5 mm tloušky</t>
    </r>
    <r>
      <rPr>
        <i/>
        <sz val="11"/>
        <rFont val="Calibri"/>
        <family val="2"/>
        <charset val="238"/>
      </rPr>
      <t>-příplatek</t>
    </r>
  </si>
  <si>
    <r>
      <rPr>
        <sz val="11"/>
        <rFont val="Calibri"/>
        <family val="2"/>
        <charset val="238"/>
      </rPr>
      <t>Provedení</t>
    </r>
    <r>
      <rPr>
        <sz val="11"/>
        <color theme="1"/>
        <rFont val="Calibri"/>
        <family val="2"/>
        <charset val="238"/>
        <scheme val="minor"/>
      </rPr>
      <t xml:space="preserve"> nátěru penetračního pod štukovou omítku (stěrku apod.)</t>
    </r>
  </si>
  <si>
    <r>
      <rPr>
        <sz val="11"/>
        <rFont val="Calibri"/>
        <family val="2"/>
        <charset val="238"/>
      </rPr>
      <t>Provedení</t>
    </r>
    <r>
      <rPr>
        <sz val="11"/>
        <color theme="1"/>
        <rFont val="Calibri"/>
        <family val="2"/>
        <charset val="238"/>
        <scheme val="minor"/>
      </rPr>
      <t xml:space="preserve"> nátěru penetračního - hloubková penetrace (nesourodý podklad)</t>
    </r>
  </si>
  <si>
    <r>
      <rPr>
        <sz val="11"/>
        <rFont val="Calibri"/>
        <family val="2"/>
        <charset val="238"/>
      </rPr>
      <t>Provedení</t>
    </r>
    <r>
      <rPr>
        <sz val="11"/>
        <color theme="1"/>
        <rFont val="Calibri"/>
        <family val="2"/>
        <charset val="238"/>
        <scheme val="minor"/>
      </rPr>
      <t xml:space="preserve"> jednovrstvá štukové omítky</t>
    </r>
  </si>
  <si>
    <r>
      <rPr>
        <sz val="11"/>
        <rFont val="Calibri"/>
        <family val="2"/>
        <charset val="238"/>
      </rPr>
      <t>Provedení</t>
    </r>
    <r>
      <rPr>
        <sz val="11"/>
        <color theme="1"/>
        <rFont val="Calibri"/>
        <family val="2"/>
        <charset val="238"/>
        <scheme val="minor"/>
      </rPr>
      <t xml:space="preserve"> vyrovnávací stěrky s vtlačenou skelnou výztuží</t>
    </r>
  </si>
  <si>
    <t>Montáž rozvodů vody</t>
  </si>
  <si>
    <t>Montáž rozvodů topení</t>
  </si>
  <si>
    <t>Montáž kanalizačního potrubí</t>
  </si>
  <si>
    <t>Montáž zařizovacích předmětů</t>
  </si>
  <si>
    <t>Hodinová sazba - práce nespecifikované</t>
  </si>
  <si>
    <r>
      <t xml:space="preserve">Příplatek za SDK kce do plochy 5 m2 - přípočet k součtu položek </t>
    </r>
    <r>
      <rPr>
        <sz val="11"/>
        <rFont val="Calibri"/>
        <family val="2"/>
        <charset val="238"/>
      </rPr>
      <t>za montáž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dotčené kce</t>
    </r>
  </si>
  <si>
    <t>Základ DPH</t>
  </si>
  <si>
    <t>DPH 21%</t>
  </si>
  <si>
    <t>Celkem s DPH 21%</t>
  </si>
  <si>
    <t>Zkoušky instalaterské práce</t>
  </si>
  <si>
    <t>Tlaková zkouška vody do 5 m délky</t>
  </si>
  <si>
    <t>Tlaková zkouška kanalizace do 5 m</t>
  </si>
  <si>
    <t>Tlaková zkouška topení do 10 m</t>
  </si>
  <si>
    <t>VRN</t>
  </si>
  <si>
    <t>Vedlejší rozpočtové náklady</t>
  </si>
  <si>
    <t>Celkem</t>
  </si>
  <si>
    <t>Rekapitulace</t>
  </si>
  <si>
    <r>
      <rPr>
        <b/>
        <sz val="12"/>
        <rFont val="Calibri"/>
        <family val="2"/>
        <charset val="238"/>
      </rPr>
      <t>Vedlejší rozpočtové náklady</t>
    </r>
    <r>
      <rPr>
        <sz val="11"/>
        <color indexed="30"/>
        <rFont val="Calibri"/>
        <family val="2"/>
        <charset val="238"/>
      </rPr>
      <t xml:space="preserve"> 
</t>
    </r>
  </si>
  <si>
    <t>(Přesun do krycího listu nabídky)</t>
  </si>
  <si>
    <t xml:space="preserve">Instalaterské práce </t>
  </si>
  <si>
    <t>Demontáže instalatérské</t>
  </si>
  <si>
    <t xml:space="preserve">Instalatérské práce </t>
  </si>
  <si>
    <t>Odvoz vybouraného materiálu na skládku do 10 km*</t>
  </si>
  <si>
    <t>Odvoz vybouraného materiálu na skládku nad 10 km za každý další km*</t>
  </si>
  <si>
    <t>*Náklady na uložení vybouraného materiálu na skládku (skládkovné) budou účtovány dle skutečnosti a budou zhotovitelem průkazně doloženy.</t>
  </si>
  <si>
    <t xml:space="preserve"> "Rámcová dohoda na drobné stavební práce"</t>
  </si>
  <si>
    <t>"Rámcová dohoda na drobné stavební práce"</t>
  </si>
  <si>
    <t>Předpokládané množství za 48 měsíců</t>
  </si>
  <si>
    <t>Zakrývací práce (servrovny a čisté režimy)</t>
  </si>
  <si>
    <t>Havarijní služba  - činnosti*</t>
  </si>
  <si>
    <t>Jednotky</t>
  </si>
  <si>
    <t>Modelový počet jednotek za rok</t>
  </si>
  <si>
    <t>Jednotková cena v Kč bez DPH</t>
  </si>
  <si>
    <t>Cena za výjezd</t>
  </si>
  <si>
    <t>Cena za jeden výjezd (pro opravy a činnosti na výzvu)  v pracovních dnech v době od 6:00 hod do 18:00 hod</t>
  </si>
  <si>
    <t>1 výjezd</t>
  </si>
  <si>
    <t>Cena za jeden výjezd (pro opravy a činnosti na výzvu) v pracovních dnech v době od 18:00 hod do 06:00 hod a ve dnech pracovního volna</t>
  </si>
  <si>
    <t>Cena za výjezdy za 4 roky v Kč bez DPH</t>
  </si>
  <si>
    <t>Celkové náklady za 4 roky v Kč bez DPH</t>
  </si>
  <si>
    <t>* cena činností včetně dopravy</t>
  </si>
  <si>
    <t>Číslo Listu</t>
  </si>
  <si>
    <t>Rekapitulace VV</t>
  </si>
  <si>
    <t>Praáce elektrikářské</t>
  </si>
  <si>
    <t>Havarijní služba - činnosti</t>
  </si>
  <si>
    <t>Cena celkem bez DPH</t>
  </si>
  <si>
    <t>bm</t>
  </si>
  <si>
    <t>Montáž svítidel přisazených</t>
  </si>
  <si>
    <t>Montáž svítidel vsazených</t>
  </si>
  <si>
    <t>Montáž nouzových svítidel</t>
  </si>
  <si>
    <t>Montáž vypínačů a zásuvek</t>
  </si>
  <si>
    <t>Montáž krycích lišt plastových 30 x 30</t>
  </si>
  <si>
    <t>Kabely CYKY 3x1,25  montáž</t>
  </si>
  <si>
    <t>Kabely Cyky 3x2,5  montáž</t>
  </si>
  <si>
    <t>Kabel zemnící</t>
  </si>
  <si>
    <t>Průrazy zdmi a stropy</t>
  </si>
  <si>
    <t>Práce v rozvaděči</t>
  </si>
  <si>
    <t>Práce elektro</t>
  </si>
  <si>
    <t>Zednické přípomoci pro práce elektro</t>
  </si>
  <si>
    <t>Doprava a přesun hmot elektro</t>
  </si>
  <si>
    <t>!účastník tento list nevypňuje; ceny se přenášejí automaticky z ostatnních listů souboru!</t>
  </si>
  <si>
    <t>Celková nabídková cena</t>
  </si>
  <si>
    <t>Cena celkem s 21% DPH</t>
  </si>
  <si>
    <t>Cena za modelový počet jednotek za 4 roky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</si>
</sst>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i/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3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70C0"/>
      <name val="Calibri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9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2" fontId="0" fillId="0" borderId="0" xfId="0" applyNumberFormat="1"/>
    <xf numFmtId="164" fontId="0" fillId="0" borderId="0" xfId="0" applyNumberFormat="1"/>
    <xf numFmtId="0" fontId="11" fillId="0" borderId="0" xfId="0" applyFont="1"/>
    <xf numFmtId="164" fontId="11" fillId="0" borderId="0" xfId="0" applyNumberFormat="1" applyFont="1"/>
    <xf numFmtId="0" fontId="12" fillId="0" borderId="0" xfId="0" applyFont="1" applyAlignment="1">
      <alignment wrapText="1"/>
    </xf>
    <xf numFmtId="0" fontId="13" fillId="0" borderId="0" xfId="0" applyFont="1"/>
    <xf numFmtId="2" fontId="13" fillId="0" borderId="0" xfId="0" applyNumberFormat="1" applyFont="1"/>
    <xf numFmtId="164" fontId="13" fillId="0" borderId="0" xfId="0" applyNumberFormat="1" applyFont="1"/>
    <xf numFmtId="0" fontId="12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horizontal="left" vertical="center"/>
    </xf>
    <xf numFmtId="2" fontId="15" fillId="0" borderId="0" xfId="0" applyNumberFormat="1" applyFont="1"/>
    <xf numFmtId="0" fontId="19" fillId="0" borderId="0" xfId="0" applyFont="1" applyAlignment="1">
      <alignment wrapText="1"/>
    </xf>
    <xf numFmtId="0" fontId="0" fillId="0" borderId="0" xfId="0" applyAlignment="1">
      <alignment vertical="top"/>
    </xf>
    <xf numFmtId="0" fontId="20" fillId="0" borderId="0" xfId="0" applyFont="1"/>
    <xf numFmtId="164" fontId="0" fillId="2" borderId="12" xfId="0" applyNumberFormat="1" applyFill="1" applyBorder="1" applyProtection="1">
      <protection locked="0"/>
    </xf>
    <xf numFmtId="0" fontId="0" fillId="0" borderId="0" xfId="0" applyProtection="1"/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/>
    </xf>
    <xf numFmtId="0" fontId="13" fillId="0" borderId="7" xfId="0" applyFont="1" applyBorder="1" applyProtection="1"/>
    <xf numFmtId="0" fontId="13" fillId="0" borderId="3" xfId="0" applyFont="1" applyBorder="1" applyProtection="1"/>
    <xf numFmtId="0" fontId="13" fillId="0" borderId="8" xfId="0" applyFont="1" applyBorder="1" applyProtection="1"/>
    <xf numFmtId="0" fontId="0" fillId="0" borderId="9" xfId="0" applyBorder="1" applyProtection="1"/>
    <xf numFmtId="4" fontId="0" fillId="0" borderId="10" xfId="0" applyNumberFormat="1" applyBorder="1" applyProtection="1"/>
    <xf numFmtId="0" fontId="0" fillId="0" borderId="11" xfId="0" applyBorder="1" applyProtection="1"/>
    <xf numFmtId="0" fontId="0" fillId="0" borderId="12" xfId="0" applyBorder="1" applyProtection="1"/>
    <xf numFmtId="164" fontId="0" fillId="0" borderId="13" xfId="0" applyNumberFormat="1" applyBorder="1" applyProtection="1"/>
    <xf numFmtId="0" fontId="0" fillId="0" borderId="14" xfId="0" applyBorder="1" applyProtection="1"/>
    <xf numFmtId="0" fontId="8" fillId="0" borderId="15" xfId="0" applyFont="1" applyBorder="1" applyProtection="1"/>
    <xf numFmtId="0" fontId="0" fillId="0" borderId="16" xfId="0" applyBorder="1" applyProtection="1"/>
    <xf numFmtId="164" fontId="0" fillId="0" borderId="16" xfId="0" applyNumberFormat="1" applyBorder="1" applyProtection="1"/>
    <xf numFmtId="164" fontId="8" fillId="0" borderId="17" xfId="0" applyNumberFormat="1" applyFont="1" applyBorder="1" applyProtection="1"/>
    <xf numFmtId="164" fontId="30" fillId="0" borderId="19" xfId="0" applyNumberFormat="1" applyFont="1" applyBorder="1" applyAlignment="1" applyProtection="1">
      <alignment horizontal="center" vertical="center" wrapText="1"/>
    </xf>
    <xf numFmtId="0" fontId="31" fillId="0" borderId="0" xfId="1" applyFont="1" applyProtection="1"/>
    <xf numFmtId="0" fontId="0" fillId="0" borderId="0" xfId="0" applyAlignment="1" applyProtection="1">
      <alignment wrapText="1"/>
    </xf>
    <xf numFmtId="2" fontId="0" fillId="0" borderId="0" xfId="0" applyNumberFormat="1" applyAlignment="1" applyProtection="1">
      <alignment horizontal="left" indent="1"/>
    </xf>
    <xf numFmtId="2" fontId="15" fillId="0" borderId="0" xfId="0" applyNumberFormat="1" applyFont="1" applyProtection="1"/>
    <xf numFmtId="164" fontId="0" fillId="0" borderId="0" xfId="0" applyNumberFormat="1" applyProtection="1"/>
    <xf numFmtId="0" fontId="18" fillId="0" borderId="0" xfId="0" applyFont="1" applyAlignment="1" applyProtection="1">
      <alignment wrapText="1"/>
    </xf>
    <xf numFmtId="164" fontId="11" fillId="0" borderId="0" xfId="0" applyNumberFormat="1" applyFont="1" applyProtection="1"/>
    <xf numFmtId="0" fontId="16" fillId="0" borderId="0" xfId="0" applyFont="1" applyAlignment="1" applyProtection="1">
      <alignment wrapText="1"/>
    </xf>
    <xf numFmtId="0" fontId="11" fillId="0" borderId="0" xfId="0" applyFont="1" applyProtection="1"/>
    <xf numFmtId="2" fontId="11" fillId="0" borderId="0" xfId="0" applyNumberFormat="1" applyFont="1" applyProtection="1"/>
    <xf numFmtId="0" fontId="16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horizontal="center"/>
    </xf>
    <xf numFmtId="2" fontId="16" fillId="0" borderId="0" xfId="0" applyNumberFormat="1" applyFont="1" applyAlignment="1" applyProtection="1">
      <alignment horizontal="center" wrapText="1"/>
    </xf>
    <xf numFmtId="164" fontId="16" fillId="0" borderId="0" xfId="0" applyNumberFormat="1" applyFont="1" applyAlignment="1" applyProtection="1">
      <alignment horizontal="center" wrapText="1"/>
    </xf>
    <xf numFmtId="0" fontId="21" fillId="0" borderId="0" xfId="0" applyFont="1" applyAlignment="1" applyProtection="1">
      <alignment wrapText="1"/>
    </xf>
    <xf numFmtId="2" fontId="0" fillId="0" borderId="0" xfId="0" applyNumberFormat="1" applyProtection="1"/>
    <xf numFmtId="0" fontId="17" fillId="0" borderId="0" xfId="0" applyFont="1" applyAlignment="1" applyProtection="1">
      <alignment wrapText="1"/>
    </xf>
    <xf numFmtId="164" fontId="0" fillId="0" borderId="0" xfId="0" applyNumberFormat="1" applyAlignment="1" applyProtection="1">
      <alignment wrapText="1"/>
    </xf>
    <xf numFmtId="164" fontId="17" fillId="0" borderId="0" xfId="0" applyNumberFormat="1" applyFont="1" applyProtection="1"/>
    <xf numFmtId="0" fontId="24" fillId="0" borderId="0" xfId="0" applyFont="1" applyAlignment="1" applyProtection="1">
      <alignment wrapText="1"/>
    </xf>
    <xf numFmtId="164" fontId="10" fillId="0" borderId="0" xfId="0" applyNumberFormat="1" applyFont="1" applyProtection="1"/>
    <xf numFmtId="0" fontId="14" fillId="0" borderId="0" xfId="0" applyFont="1" applyAlignment="1" applyProtection="1">
      <alignment wrapText="1"/>
    </xf>
    <xf numFmtId="0" fontId="25" fillId="0" borderId="0" xfId="0" applyFont="1" applyAlignment="1" applyProtection="1">
      <alignment wrapText="1"/>
    </xf>
    <xf numFmtId="2" fontId="0" fillId="2" borderId="0" xfId="0" applyNumberFormat="1" applyFill="1" applyProtection="1"/>
    <xf numFmtId="0" fontId="3" fillId="0" borderId="0" xfId="0" applyFont="1" applyAlignment="1" applyProtection="1">
      <alignment wrapText="1"/>
    </xf>
    <xf numFmtId="2" fontId="0" fillId="0" borderId="0" xfId="0" applyNumberFormat="1" applyAlignment="1" applyProtection="1">
      <alignment wrapText="1"/>
    </xf>
    <xf numFmtId="0" fontId="8" fillId="0" borderId="0" xfId="0" applyFont="1" applyAlignment="1" applyProtection="1">
      <alignment wrapText="1"/>
    </xf>
    <xf numFmtId="164" fontId="9" fillId="0" borderId="0" xfId="0" applyNumberFormat="1" applyFont="1" applyProtection="1"/>
    <xf numFmtId="0" fontId="9" fillId="0" borderId="0" xfId="0" applyFont="1" applyAlignment="1" applyProtection="1">
      <alignment wrapText="1"/>
    </xf>
    <xf numFmtId="0" fontId="17" fillId="0" borderId="0" xfId="0" applyFont="1" applyProtection="1"/>
    <xf numFmtId="2" fontId="0" fillId="3" borderId="0" xfId="0" applyNumberFormat="1" applyFill="1" applyProtection="1"/>
    <xf numFmtId="0" fontId="12" fillId="0" borderId="0" xfId="0" applyFont="1" applyAlignment="1" applyProtection="1">
      <alignment wrapText="1"/>
    </xf>
    <xf numFmtId="164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0" fontId="13" fillId="0" borderId="0" xfId="0" applyFont="1" applyProtection="1"/>
    <xf numFmtId="164" fontId="8" fillId="0" borderId="0" xfId="0" applyNumberFormat="1" applyFont="1" applyAlignment="1" applyProtection="1">
      <alignment horizontal="right"/>
    </xf>
    <xf numFmtId="0" fontId="21" fillId="0" borderId="0" xfId="0" applyFont="1" applyProtection="1"/>
    <xf numFmtId="164" fontId="0" fillId="0" borderId="0" xfId="0" applyNumberFormat="1" applyAlignment="1" applyProtection="1">
      <alignment horizontal="right"/>
    </xf>
    <xf numFmtId="0" fontId="22" fillId="0" borderId="0" xfId="0" applyFont="1" applyAlignment="1" applyProtection="1">
      <alignment vertical="top" wrapText="1"/>
    </xf>
    <xf numFmtId="164" fontId="16" fillId="0" borderId="0" xfId="0" applyNumberFormat="1" applyFont="1" applyProtection="1"/>
    <xf numFmtId="0" fontId="23" fillId="0" borderId="0" xfId="0" applyFont="1" applyProtection="1"/>
    <xf numFmtId="0" fontId="0" fillId="0" borderId="20" xfId="0" applyBorder="1" applyProtection="1"/>
    <xf numFmtId="0" fontId="0" fillId="0" borderId="12" xfId="0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0" fontId="8" fillId="0" borderId="12" xfId="0" applyFont="1" applyBorder="1" applyProtection="1"/>
    <xf numFmtId="164" fontId="8" fillId="0" borderId="12" xfId="0" applyNumberFormat="1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wrapText="1"/>
    </xf>
    <xf numFmtId="0" fontId="16" fillId="0" borderId="0" xfId="0" applyFont="1" applyAlignment="1" applyProtection="1">
      <alignment horizontal="left" wrapText="1"/>
    </xf>
    <xf numFmtId="2" fontId="15" fillId="0" borderId="0" xfId="0" applyNumberFormat="1" applyFont="1" applyAlignment="1" applyProtection="1">
      <alignment horizontal="left"/>
    </xf>
    <xf numFmtId="0" fontId="27" fillId="2" borderId="0" xfId="0" applyFont="1" applyFill="1" applyAlignment="1" applyProtection="1">
      <alignment wrapText="1"/>
    </xf>
    <xf numFmtId="0" fontId="27" fillId="0" borderId="0" xfId="0" applyFont="1" applyAlignment="1" applyProtection="1">
      <alignment horizontal="left" vertical="top" wrapText="1"/>
    </xf>
    <xf numFmtId="0" fontId="28" fillId="0" borderId="1" xfId="0" applyFont="1" applyBorder="1" applyAlignment="1" applyProtection="1">
      <alignment horizontal="center"/>
    </xf>
    <xf numFmtId="0" fontId="28" fillId="0" borderId="2" xfId="0" applyFont="1" applyBorder="1" applyAlignment="1" applyProtection="1">
      <alignment horizontal="center"/>
    </xf>
    <xf numFmtId="0" fontId="28" fillId="0" borderId="3" xfId="0" applyFont="1" applyBorder="1" applyAlignment="1" applyProtection="1">
      <alignment horizontal="center"/>
    </xf>
    <xf numFmtId="0" fontId="30" fillId="0" borderId="1" xfId="0" applyFont="1" applyBorder="1" applyAlignment="1" applyProtection="1">
      <alignment horizontal="left" vertical="center" wrapText="1"/>
    </xf>
    <xf numFmtId="0" fontId="30" fillId="0" borderId="2" xfId="0" applyFont="1" applyBorder="1" applyAlignment="1" applyProtection="1">
      <alignment horizontal="left" vertical="center" wrapText="1"/>
    </xf>
    <xf numFmtId="0" fontId="30" fillId="0" borderId="18" xfId="0" applyFont="1" applyBorder="1" applyAlignment="1" applyProtection="1">
      <alignment horizontal="left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7"/>
  <sheetViews>
    <sheetView workbookViewId="0">
      <selection sqref="A1:C7"/>
    </sheetView>
  </sheetViews>
  <sheetFormatPr defaultRowHeight="15" x14ac:dyDescent="0.25"/>
  <cols>
    <col min="1" max="1" width="35" customWidth="1"/>
    <col min="2" max="2" width="32.5703125" customWidth="1"/>
    <col min="3" max="3" width="34.85546875" customWidth="1"/>
  </cols>
  <sheetData>
    <row r="1" spans="1:3" ht="52.5" customHeight="1" thickBot="1" x14ac:dyDescent="0.3">
      <c r="A1" s="84" t="s">
        <v>299</v>
      </c>
      <c r="B1" s="85"/>
      <c r="C1" s="86"/>
    </row>
    <row r="2" spans="1:3" x14ac:dyDescent="0.25">
      <c r="A2" s="79" t="s">
        <v>280</v>
      </c>
      <c r="B2" s="79" t="s">
        <v>300</v>
      </c>
      <c r="C2" s="79"/>
    </row>
    <row r="3" spans="1:3" x14ac:dyDescent="0.25">
      <c r="A3" s="80">
        <v>1</v>
      </c>
      <c r="B3" s="30" t="s">
        <v>281</v>
      </c>
      <c r="C3" s="81">
        <f>'Rekapitulace VV'!B31</f>
        <v>0</v>
      </c>
    </row>
    <row r="4" spans="1:3" x14ac:dyDescent="0.25">
      <c r="A4" s="80">
        <v>2</v>
      </c>
      <c r="B4" s="30" t="s">
        <v>283</v>
      </c>
      <c r="C4" s="81">
        <f>'Havarijní služba - činnosti'!E10</f>
        <v>0</v>
      </c>
    </row>
    <row r="5" spans="1:3" x14ac:dyDescent="0.25">
      <c r="A5" s="19"/>
      <c r="B5" s="19"/>
      <c r="C5" s="19"/>
    </row>
    <row r="6" spans="1:3" x14ac:dyDescent="0.25">
      <c r="A6" s="19"/>
      <c r="B6" s="82" t="s">
        <v>284</v>
      </c>
      <c r="C6" s="83">
        <f>SUM(C3:C4)</f>
        <v>0</v>
      </c>
    </row>
    <row r="7" spans="1:3" x14ac:dyDescent="0.25">
      <c r="A7" s="19"/>
      <c r="B7" s="82" t="s">
        <v>301</v>
      </c>
      <c r="C7" s="83">
        <f>C6*1.21</f>
        <v>0</v>
      </c>
    </row>
  </sheetData>
  <sheetProtection algorithmName="SHA-512" hashValue="n4GL/lLor27UxHxQqXQM5ql2V+K06KZrAnHpMl261kDDpP1qt5Tb4IGWpERcq1x/xYGZaCSEfO6dRn3ARE+EyQ==" saltValue="RRCw3j6yZM0T8HPzBeZz7A==" spinCount="100000" sheet="1" objects="1" scenarios="1" selectLockedCells="1"/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E32"/>
  <sheetViews>
    <sheetView zoomScaleNormal="100" zoomScaleSheetLayoutView="100" workbookViewId="0">
      <selection sqref="A1:D32"/>
    </sheetView>
  </sheetViews>
  <sheetFormatPr defaultRowHeight="15" x14ac:dyDescent="0.25"/>
  <cols>
    <col min="1" max="1" width="41.7109375" customWidth="1"/>
    <col min="2" max="4" width="22.42578125" style="4" customWidth="1"/>
  </cols>
  <sheetData>
    <row r="1" spans="1:5" ht="15.75" x14ac:dyDescent="0.25">
      <c r="A1" s="39"/>
      <c r="B1" s="19"/>
      <c r="C1" s="90" t="s">
        <v>216</v>
      </c>
      <c r="D1" s="90"/>
      <c r="E1" s="14"/>
    </row>
    <row r="2" spans="1:5" ht="15.75" x14ac:dyDescent="0.25">
      <c r="A2" s="39"/>
      <c r="B2" s="19"/>
      <c r="C2" s="41"/>
      <c r="D2" s="41"/>
      <c r="E2" s="14"/>
    </row>
    <row r="3" spans="1:5" ht="23.25" customHeight="1" x14ac:dyDescent="0.3">
      <c r="A3" s="87" t="s">
        <v>224</v>
      </c>
      <c r="B3" s="87"/>
      <c r="C3" s="87"/>
      <c r="D3" s="42"/>
      <c r="E3" s="4"/>
    </row>
    <row r="4" spans="1:5" ht="18" customHeight="1" x14ac:dyDescent="0.35">
      <c r="A4" s="43"/>
      <c r="B4" s="43"/>
      <c r="C4" s="43"/>
      <c r="D4" s="42"/>
      <c r="E4" s="4"/>
    </row>
    <row r="5" spans="1:5" s="5" customFormat="1" ht="20.25" customHeight="1" x14ac:dyDescent="0.3">
      <c r="A5" s="88" t="s">
        <v>266</v>
      </c>
      <c r="B5" s="89"/>
      <c r="C5" s="89"/>
      <c r="D5" s="44"/>
      <c r="E5" s="6"/>
    </row>
    <row r="6" spans="1:5" x14ac:dyDescent="0.25">
      <c r="A6" s="19"/>
      <c r="B6" s="42"/>
      <c r="C6" s="42"/>
      <c r="D6" s="42"/>
    </row>
    <row r="7" spans="1:5" ht="18.75" x14ac:dyDescent="0.3">
      <c r="A7" s="72" t="s">
        <v>256</v>
      </c>
      <c r="B7" s="42"/>
      <c r="C7" s="42"/>
      <c r="D7" s="42"/>
    </row>
    <row r="8" spans="1:5" x14ac:dyDescent="0.25">
      <c r="A8" s="19"/>
      <c r="B8" s="73" t="s">
        <v>246</v>
      </c>
      <c r="C8" s="73" t="s">
        <v>247</v>
      </c>
      <c r="D8" s="73" t="s">
        <v>248</v>
      </c>
    </row>
    <row r="9" spans="1:5" ht="15.75" x14ac:dyDescent="0.25">
      <c r="A9" s="74" t="s">
        <v>147</v>
      </c>
      <c r="B9" s="75"/>
      <c r="C9" s="75"/>
      <c r="D9" s="75"/>
    </row>
    <row r="10" spans="1:5" x14ac:dyDescent="0.25">
      <c r="A10" s="54" t="s">
        <v>9</v>
      </c>
      <c r="B10" s="42">
        <f>'Výkaz Výměr'!E9</f>
        <v>0</v>
      </c>
      <c r="C10" s="42">
        <f>B10*0.21</f>
        <v>0</v>
      </c>
      <c r="D10" s="42">
        <f>SUM(B10:C10)</f>
        <v>0</v>
      </c>
    </row>
    <row r="11" spans="1:5" x14ac:dyDescent="0.25">
      <c r="A11" s="54" t="s">
        <v>30</v>
      </c>
      <c r="B11" s="42">
        <f>'Výkaz Výměr'!E87</f>
        <v>0</v>
      </c>
      <c r="C11" s="42">
        <f>B11*0.21</f>
        <v>0</v>
      </c>
      <c r="D11" s="42">
        <f>SUM(B11:C11)</f>
        <v>0</v>
      </c>
    </row>
    <row r="12" spans="1:5" x14ac:dyDescent="0.25">
      <c r="A12" s="54" t="s">
        <v>62</v>
      </c>
      <c r="B12" s="42">
        <f>'Výkaz Výměr'!E97</f>
        <v>0</v>
      </c>
      <c r="C12" s="42">
        <f>B12*0.21</f>
        <v>0</v>
      </c>
      <c r="D12" s="42">
        <f>SUM(B12:C12)</f>
        <v>0</v>
      </c>
    </row>
    <row r="13" spans="1:5" x14ac:dyDescent="0.25">
      <c r="A13" s="54" t="s">
        <v>136</v>
      </c>
      <c r="B13" s="42">
        <f>'Výkaz Výměr'!E110</f>
        <v>0</v>
      </c>
      <c r="C13" s="42">
        <f>B13*0.21</f>
        <v>0</v>
      </c>
      <c r="D13" s="42">
        <f>SUM(B13:C13)</f>
        <v>0</v>
      </c>
    </row>
    <row r="14" spans="1:5" x14ac:dyDescent="0.25">
      <c r="A14" s="19"/>
      <c r="B14" s="42"/>
      <c r="C14" s="42"/>
      <c r="D14" s="42"/>
    </row>
    <row r="15" spans="1:5" ht="15.75" x14ac:dyDescent="0.25">
      <c r="A15" s="52" t="s">
        <v>148</v>
      </c>
      <c r="B15" s="42"/>
      <c r="C15" s="42"/>
      <c r="D15" s="42"/>
    </row>
    <row r="16" spans="1:5" x14ac:dyDescent="0.25">
      <c r="A16" s="54" t="s">
        <v>41</v>
      </c>
      <c r="B16" s="42">
        <f>'Výkaz Výměr'!E127</f>
        <v>0</v>
      </c>
      <c r="C16" s="42">
        <f t="shared" ref="C16:C26" si="0">B16*0.21</f>
        <v>0</v>
      </c>
      <c r="D16" s="42">
        <f t="shared" ref="D16:D26" si="1">SUM(B16:C16)</f>
        <v>0</v>
      </c>
    </row>
    <row r="17" spans="1:4" x14ac:dyDescent="0.25">
      <c r="A17" s="54" t="s">
        <v>50</v>
      </c>
      <c r="B17" s="42">
        <f>'Výkaz Výměr'!E145</f>
        <v>0</v>
      </c>
      <c r="C17" s="42">
        <f t="shared" si="0"/>
        <v>0</v>
      </c>
      <c r="D17" s="42">
        <f t="shared" si="1"/>
        <v>0</v>
      </c>
    </row>
    <row r="18" spans="1:4" x14ac:dyDescent="0.25">
      <c r="A18" s="54" t="s">
        <v>141</v>
      </c>
      <c r="B18" s="42">
        <f>'Výkaz Výměr'!$E$153</f>
        <v>0</v>
      </c>
      <c r="C18" s="42">
        <f t="shared" si="0"/>
        <v>0</v>
      </c>
      <c r="D18" s="42">
        <f t="shared" si="1"/>
        <v>0</v>
      </c>
    </row>
    <row r="19" spans="1:4" x14ac:dyDescent="0.25">
      <c r="A19" s="54" t="s">
        <v>53</v>
      </c>
      <c r="B19" s="42">
        <f>'Výkaz Výměr'!$E$164</f>
        <v>0</v>
      </c>
      <c r="C19" s="42">
        <f t="shared" si="0"/>
        <v>0</v>
      </c>
      <c r="D19" s="42">
        <f t="shared" si="1"/>
        <v>0</v>
      </c>
    </row>
    <row r="20" spans="1:4" x14ac:dyDescent="0.25">
      <c r="A20" s="54" t="s">
        <v>296</v>
      </c>
      <c r="B20" s="42">
        <f>'Výkaz Výměr'!E178</f>
        <v>0</v>
      </c>
      <c r="C20" s="42">
        <f t="shared" si="0"/>
        <v>0</v>
      </c>
      <c r="D20" s="42">
        <f t="shared" si="1"/>
        <v>0</v>
      </c>
    </row>
    <row r="21" spans="1:4" x14ac:dyDescent="0.25">
      <c r="A21" s="54" t="s">
        <v>259</v>
      </c>
      <c r="B21" s="42">
        <f>'Výkaz Výměr'!$E$192</f>
        <v>0</v>
      </c>
      <c r="C21" s="42">
        <f t="shared" si="0"/>
        <v>0</v>
      </c>
      <c r="D21" s="42">
        <f t="shared" si="1"/>
        <v>0</v>
      </c>
    </row>
    <row r="22" spans="1:4" x14ac:dyDescent="0.25">
      <c r="A22" s="54" t="s">
        <v>249</v>
      </c>
      <c r="B22" s="42">
        <f>'Výkaz Výměr'!$E$240</f>
        <v>0</v>
      </c>
      <c r="C22" s="42">
        <f t="shared" si="0"/>
        <v>0</v>
      </c>
      <c r="D22" s="42">
        <f t="shared" si="1"/>
        <v>0</v>
      </c>
    </row>
    <row r="23" spans="1:4" x14ac:dyDescent="0.25">
      <c r="A23" s="54" t="s">
        <v>229</v>
      </c>
      <c r="B23" s="42">
        <f>'Výkaz Výměr'!$E$245</f>
        <v>0</v>
      </c>
      <c r="C23" s="42">
        <f t="shared" si="0"/>
        <v>0</v>
      </c>
      <c r="D23" s="42">
        <f t="shared" si="1"/>
        <v>0</v>
      </c>
    </row>
    <row r="24" spans="1:4" x14ac:dyDescent="0.25">
      <c r="A24" s="67" t="s">
        <v>227</v>
      </c>
      <c r="B24" s="42">
        <f>'Výkaz Výměr'!$E$255</f>
        <v>0</v>
      </c>
      <c r="C24" s="42">
        <f t="shared" si="0"/>
        <v>0</v>
      </c>
      <c r="D24" s="42">
        <f t="shared" si="1"/>
        <v>0</v>
      </c>
    </row>
    <row r="25" spans="1:4" x14ac:dyDescent="0.25">
      <c r="A25" s="54" t="s">
        <v>228</v>
      </c>
      <c r="B25" s="42">
        <f>'Výkaz Výměr'!$E$260</f>
        <v>0</v>
      </c>
      <c r="C25" s="42">
        <f t="shared" si="0"/>
        <v>0</v>
      </c>
      <c r="D25" s="42">
        <f t="shared" si="1"/>
        <v>0</v>
      </c>
    </row>
    <row r="26" spans="1:4" x14ac:dyDescent="0.25">
      <c r="A26" s="54" t="s">
        <v>244</v>
      </c>
      <c r="B26" s="42">
        <f>'Výkaz Výměr'!$E$269</f>
        <v>0</v>
      </c>
      <c r="C26" s="42">
        <f t="shared" si="0"/>
        <v>0</v>
      </c>
      <c r="D26" s="42">
        <f t="shared" si="1"/>
        <v>0</v>
      </c>
    </row>
    <row r="27" spans="1:4" x14ac:dyDescent="0.25">
      <c r="A27" s="19"/>
      <c r="B27" s="42"/>
      <c r="C27" s="42"/>
      <c r="D27" s="42"/>
    </row>
    <row r="28" spans="1:4" ht="15.75" x14ac:dyDescent="0.25">
      <c r="A28" s="52" t="s">
        <v>253</v>
      </c>
      <c r="B28" s="42"/>
      <c r="C28" s="42"/>
      <c r="D28" s="42"/>
    </row>
    <row r="29" spans="1:4" s="16" customFormat="1" ht="18.75" customHeight="1" x14ac:dyDescent="0.25">
      <c r="A29" s="76" t="s">
        <v>257</v>
      </c>
      <c r="B29" s="42">
        <f>'Výkaz Výměr'!$E$276</f>
        <v>0</v>
      </c>
      <c r="C29" s="42">
        <f>B29*0.21</f>
        <v>0</v>
      </c>
      <c r="D29" s="42">
        <f>SUM(B29:C29)</f>
        <v>0</v>
      </c>
    </row>
    <row r="30" spans="1:4" x14ac:dyDescent="0.25">
      <c r="A30" s="19"/>
      <c r="B30" s="42"/>
      <c r="C30" s="42"/>
      <c r="D30" s="42"/>
    </row>
    <row r="31" spans="1:4" s="17" customFormat="1" ht="18.75" x14ac:dyDescent="0.3">
      <c r="A31" s="72" t="s">
        <v>255</v>
      </c>
      <c r="B31" s="77">
        <f>SUM(B10:B29)</f>
        <v>0</v>
      </c>
      <c r="C31" s="77">
        <f>SUM(C9:C29)</f>
        <v>0</v>
      </c>
      <c r="D31" s="77">
        <f>SUM(D10:D29)</f>
        <v>0</v>
      </c>
    </row>
    <row r="32" spans="1:4" x14ac:dyDescent="0.25">
      <c r="A32" s="78" t="s">
        <v>258</v>
      </c>
      <c r="B32" s="42"/>
      <c r="C32" s="42"/>
      <c r="D32" s="42"/>
    </row>
  </sheetData>
  <sheetProtection algorithmName="SHA-512" hashValue="y1f7ShnAHM21X1IEX/DwfA3W7HjSiL2PgjU/ALDYO7B1KW52MpmQsyY75mnU/IANrxFKYBeUWxxB1N3+8VvGJw==" saltValue="3D+daiX2Ix/gV22lShGlTA==" spinCount="100000" sheet="1" objects="1" scenarios="1" selectLockedCells="1"/>
  <mergeCells count="3">
    <mergeCell ref="A3:C3"/>
    <mergeCell ref="A5:C5"/>
    <mergeCell ref="C1:D1"/>
  </mergeCells>
  <pageMargins left="0.7" right="0.7" top="0.78740157499999996" bottom="0.78740157499999996" header="0.3" footer="0.3"/>
  <pageSetup paperSize="9" scale="80" orientation="portrait" r:id="rId1"/>
  <ignoredErrors>
    <ignoredError sqref="C3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E301"/>
  <sheetViews>
    <sheetView topLeftCell="A11" zoomScaleNormal="100" zoomScaleSheetLayoutView="100" workbookViewId="0">
      <selection activeCell="D28" sqref="D28"/>
    </sheetView>
  </sheetViews>
  <sheetFormatPr defaultRowHeight="15" x14ac:dyDescent="0.25"/>
  <cols>
    <col min="1" max="1" width="59" style="1" customWidth="1"/>
    <col min="2" max="2" width="10.28515625" customWidth="1"/>
    <col min="3" max="3" width="11" style="3" customWidth="1"/>
    <col min="4" max="4" width="15.85546875" style="4" customWidth="1"/>
    <col min="5" max="5" width="19.5703125" style="4" customWidth="1"/>
  </cols>
  <sheetData>
    <row r="1" spans="1:5" ht="15.75" x14ac:dyDescent="0.25">
      <c r="A1" s="39"/>
      <c r="B1" s="19"/>
      <c r="C1" s="40"/>
      <c r="D1" s="41" t="s">
        <v>216</v>
      </c>
      <c r="E1" s="41"/>
    </row>
    <row r="2" spans="1:5" ht="15.75" x14ac:dyDescent="0.25">
      <c r="A2" s="39"/>
      <c r="B2" s="19"/>
      <c r="C2" s="40"/>
      <c r="D2" s="41"/>
      <c r="E2" s="41"/>
    </row>
    <row r="3" spans="1:5" ht="22.5" customHeight="1" x14ac:dyDescent="0.3">
      <c r="A3" s="87" t="s">
        <v>224</v>
      </c>
      <c r="B3" s="87"/>
      <c r="C3" s="87"/>
      <c r="D3" s="42"/>
      <c r="E3" s="42"/>
    </row>
    <row r="4" spans="1:5" ht="18" customHeight="1" x14ac:dyDescent="0.35">
      <c r="A4" s="43"/>
      <c r="B4" s="43"/>
      <c r="C4" s="43"/>
      <c r="D4" s="42"/>
      <c r="E4" s="42"/>
    </row>
    <row r="5" spans="1:5" s="5" customFormat="1" ht="20.25" customHeight="1" x14ac:dyDescent="0.3">
      <c r="A5" s="88" t="s">
        <v>265</v>
      </c>
      <c r="B5" s="89"/>
      <c r="C5" s="89"/>
      <c r="D5" s="44"/>
      <c r="E5" s="44"/>
    </row>
    <row r="6" spans="1:5" s="5" customFormat="1" ht="14.25" customHeight="1" x14ac:dyDescent="0.3">
      <c r="A6" s="45"/>
      <c r="B6" s="46"/>
      <c r="C6" s="47"/>
      <c r="D6" s="44"/>
      <c r="E6" s="44"/>
    </row>
    <row r="7" spans="1:5" s="5" customFormat="1" ht="90.75" customHeight="1" x14ac:dyDescent="0.3">
      <c r="A7" s="48" t="s">
        <v>225</v>
      </c>
      <c r="B7" s="49" t="s">
        <v>226</v>
      </c>
      <c r="C7" s="50" t="s">
        <v>267</v>
      </c>
      <c r="D7" s="51" t="s">
        <v>231</v>
      </c>
      <c r="E7" s="51" t="s">
        <v>230</v>
      </c>
    </row>
    <row r="8" spans="1:5" ht="15.75" x14ac:dyDescent="0.25">
      <c r="A8" s="52" t="s">
        <v>147</v>
      </c>
      <c r="B8" s="19"/>
      <c r="C8" s="53"/>
      <c r="D8" s="42"/>
      <c r="E8" s="42"/>
    </row>
    <row r="9" spans="1:5" x14ac:dyDescent="0.25">
      <c r="A9" s="54" t="s">
        <v>9</v>
      </c>
      <c r="B9" s="19"/>
      <c r="C9" s="53"/>
      <c r="D9" s="55"/>
      <c r="E9" s="56">
        <f>SUM(E11:E85)</f>
        <v>0</v>
      </c>
    </row>
    <row r="10" spans="1:5" x14ac:dyDescent="0.25">
      <c r="A10" s="57" t="s">
        <v>10</v>
      </c>
      <c r="B10" s="19"/>
      <c r="C10" s="53"/>
      <c r="D10" s="42"/>
      <c r="E10" s="58"/>
    </row>
    <row r="11" spans="1:5" x14ac:dyDescent="0.25">
      <c r="A11" s="39" t="s">
        <v>0</v>
      </c>
      <c r="B11" s="19" t="s">
        <v>38</v>
      </c>
      <c r="C11" s="53">
        <v>5</v>
      </c>
      <c r="D11" s="70">
        <v>0</v>
      </c>
      <c r="E11" s="42">
        <f t="shared" ref="E11:E30" si="0">C11*D11</f>
        <v>0</v>
      </c>
    </row>
    <row r="12" spans="1:5" x14ac:dyDescent="0.25">
      <c r="A12" s="39" t="s">
        <v>1</v>
      </c>
      <c r="B12" s="19" t="s">
        <v>38</v>
      </c>
      <c r="C12" s="53">
        <v>5</v>
      </c>
      <c r="D12" s="70">
        <v>0</v>
      </c>
      <c r="E12" s="42">
        <f t="shared" si="0"/>
        <v>0</v>
      </c>
    </row>
    <row r="13" spans="1:5" x14ac:dyDescent="0.25">
      <c r="A13" s="39" t="s">
        <v>2</v>
      </c>
      <c r="B13" s="19" t="s">
        <v>38</v>
      </c>
      <c r="C13" s="53">
        <v>5</v>
      </c>
      <c r="D13" s="70">
        <v>0</v>
      </c>
      <c r="E13" s="42">
        <f t="shared" si="0"/>
        <v>0</v>
      </c>
    </row>
    <row r="14" spans="1:5" x14ac:dyDescent="0.25">
      <c r="A14" s="39" t="s">
        <v>3</v>
      </c>
      <c r="B14" s="19" t="s">
        <v>38</v>
      </c>
      <c r="C14" s="53">
        <v>5</v>
      </c>
      <c r="D14" s="70">
        <v>0</v>
      </c>
      <c r="E14" s="42">
        <f t="shared" si="0"/>
        <v>0</v>
      </c>
    </row>
    <row r="15" spans="1:5" x14ac:dyDescent="0.25">
      <c r="A15" s="39" t="s">
        <v>179</v>
      </c>
      <c r="B15" s="19" t="s">
        <v>38</v>
      </c>
      <c r="C15" s="53">
        <v>5</v>
      </c>
      <c r="D15" s="70">
        <v>0</v>
      </c>
      <c r="E15" s="42">
        <f t="shared" si="0"/>
        <v>0</v>
      </c>
    </row>
    <row r="16" spans="1:5" x14ac:dyDescent="0.25">
      <c r="A16" s="39" t="s">
        <v>4</v>
      </c>
      <c r="B16" s="19" t="s">
        <v>38</v>
      </c>
      <c r="C16" s="53">
        <v>5</v>
      </c>
      <c r="D16" s="70">
        <v>0</v>
      </c>
      <c r="E16" s="42">
        <f t="shared" si="0"/>
        <v>0</v>
      </c>
    </row>
    <row r="17" spans="1:5" x14ac:dyDescent="0.25">
      <c r="A17" s="39" t="s">
        <v>5</v>
      </c>
      <c r="B17" s="19" t="s">
        <v>38</v>
      </c>
      <c r="C17" s="53">
        <v>5</v>
      </c>
      <c r="D17" s="70">
        <v>0</v>
      </c>
      <c r="E17" s="42">
        <f t="shared" si="0"/>
        <v>0</v>
      </c>
    </row>
    <row r="18" spans="1:5" x14ac:dyDescent="0.25">
      <c r="A18" s="39" t="s">
        <v>6</v>
      </c>
      <c r="B18" s="19" t="s">
        <v>285</v>
      </c>
      <c r="C18" s="53">
        <v>50</v>
      </c>
      <c r="D18" s="70">
        <v>0</v>
      </c>
      <c r="E18" s="42">
        <f t="shared" si="0"/>
        <v>0</v>
      </c>
    </row>
    <row r="19" spans="1:5" x14ac:dyDescent="0.25">
      <c r="A19" s="39" t="s">
        <v>112</v>
      </c>
      <c r="B19" s="19" t="s">
        <v>31</v>
      </c>
      <c r="C19" s="53">
        <v>2</v>
      </c>
      <c r="D19" s="70">
        <v>0</v>
      </c>
      <c r="E19" s="42">
        <f t="shared" si="0"/>
        <v>0</v>
      </c>
    </row>
    <row r="20" spans="1:5" x14ac:dyDescent="0.25">
      <c r="A20" s="39" t="s">
        <v>110</v>
      </c>
      <c r="B20" s="19" t="s">
        <v>31</v>
      </c>
      <c r="C20" s="53">
        <v>2</v>
      </c>
      <c r="D20" s="70">
        <v>0</v>
      </c>
      <c r="E20" s="42">
        <f t="shared" si="0"/>
        <v>0</v>
      </c>
    </row>
    <row r="21" spans="1:5" x14ac:dyDescent="0.25">
      <c r="A21" s="39" t="s">
        <v>111</v>
      </c>
      <c r="B21" s="19" t="s">
        <v>31</v>
      </c>
      <c r="C21" s="53">
        <v>2</v>
      </c>
      <c r="D21" s="70">
        <v>0</v>
      </c>
      <c r="E21" s="42">
        <f t="shared" si="0"/>
        <v>0</v>
      </c>
    </row>
    <row r="22" spans="1:5" x14ac:dyDescent="0.25">
      <c r="A22" s="39" t="s">
        <v>91</v>
      </c>
      <c r="B22" s="19" t="s">
        <v>38</v>
      </c>
      <c r="C22" s="53">
        <v>10</v>
      </c>
      <c r="D22" s="70">
        <v>0</v>
      </c>
      <c r="E22" s="42">
        <f t="shared" si="0"/>
        <v>0</v>
      </c>
    </row>
    <row r="23" spans="1:5" ht="14.25" customHeight="1" x14ac:dyDescent="0.25">
      <c r="A23" s="39" t="s">
        <v>92</v>
      </c>
      <c r="B23" s="19" t="s">
        <v>285</v>
      </c>
      <c r="C23" s="53">
        <v>10</v>
      </c>
      <c r="D23" s="70">
        <v>0</v>
      </c>
      <c r="E23" s="42">
        <f t="shared" si="0"/>
        <v>0</v>
      </c>
    </row>
    <row r="24" spans="1:5" x14ac:dyDescent="0.25">
      <c r="A24" s="39" t="s">
        <v>11</v>
      </c>
      <c r="B24" s="19" t="s">
        <v>285</v>
      </c>
      <c r="C24" s="53">
        <v>5</v>
      </c>
      <c r="D24" s="70">
        <v>0</v>
      </c>
      <c r="E24" s="42">
        <f t="shared" si="0"/>
        <v>0</v>
      </c>
    </row>
    <row r="25" spans="1:5" x14ac:dyDescent="0.25">
      <c r="A25" s="39" t="s">
        <v>12</v>
      </c>
      <c r="B25" s="19" t="s">
        <v>285</v>
      </c>
      <c r="C25" s="53">
        <v>5</v>
      </c>
      <c r="D25" s="70">
        <v>0</v>
      </c>
      <c r="E25" s="42">
        <f t="shared" si="0"/>
        <v>0</v>
      </c>
    </row>
    <row r="26" spans="1:5" x14ac:dyDescent="0.25">
      <c r="A26" s="39" t="s">
        <v>7</v>
      </c>
      <c r="B26" s="19" t="s">
        <v>31</v>
      </c>
      <c r="C26" s="53">
        <v>2</v>
      </c>
      <c r="D26" s="70">
        <v>0</v>
      </c>
      <c r="E26" s="42">
        <f t="shared" si="0"/>
        <v>0</v>
      </c>
    </row>
    <row r="27" spans="1:5" x14ac:dyDescent="0.25">
      <c r="A27" s="39" t="s">
        <v>8</v>
      </c>
      <c r="B27" s="19" t="s">
        <v>31</v>
      </c>
      <c r="C27" s="53">
        <v>2</v>
      </c>
      <c r="D27" s="70">
        <v>0</v>
      </c>
      <c r="E27" s="42">
        <f t="shared" si="0"/>
        <v>0</v>
      </c>
    </row>
    <row r="28" spans="1:5" ht="30" x14ac:dyDescent="0.25">
      <c r="A28" s="39" t="s">
        <v>210</v>
      </c>
      <c r="B28" s="19" t="s">
        <v>31</v>
      </c>
      <c r="C28" s="53">
        <v>1</v>
      </c>
      <c r="D28" s="70">
        <v>0</v>
      </c>
      <c r="E28" s="42">
        <f t="shared" si="0"/>
        <v>0</v>
      </c>
    </row>
    <row r="29" spans="1:5" ht="18.75" customHeight="1" x14ac:dyDescent="0.25">
      <c r="A29" s="59" t="s">
        <v>102</v>
      </c>
      <c r="B29" s="19" t="s">
        <v>31</v>
      </c>
      <c r="C29" s="53">
        <v>1</v>
      </c>
      <c r="D29" s="70">
        <v>0</v>
      </c>
      <c r="E29" s="42">
        <f t="shared" si="0"/>
        <v>0</v>
      </c>
    </row>
    <row r="30" spans="1:5" ht="17.25" customHeight="1" x14ac:dyDescent="0.25">
      <c r="A30" s="59" t="s">
        <v>103</v>
      </c>
      <c r="B30" s="19" t="s">
        <v>31</v>
      </c>
      <c r="C30" s="53">
        <v>1</v>
      </c>
      <c r="D30" s="70">
        <v>0</v>
      </c>
      <c r="E30" s="42">
        <f t="shared" si="0"/>
        <v>0</v>
      </c>
    </row>
    <row r="31" spans="1:5" ht="16.5" customHeight="1" x14ac:dyDescent="0.25">
      <c r="A31" s="39"/>
      <c r="B31" s="19"/>
      <c r="C31" s="53"/>
      <c r="D31" s="42"/>
      <c r="E31" s="42"/>
    </row>
    <row r="32" spans="1:5" x14ac:dyDescent="0.25">
      <c r="A32" s="60" t="s">
        <v>260</v>
      </c>
      <c r="B32" s="19"/>
      <c r="C32" s="53"/>
      <c r="D32" s="42"/>
      <c r="E32" s="42"/>
    </row>
    <row r="33" spans="1:5" x14ac:dyDescent="0.25">
      <c r="A33" s="39" t="s">
        <v>127</v>
      </c>
      <c r="B33" s="19" t="s">
        <v>87</v>
      </c>
      <c r="C33" s="53">
        <v>3</v>
      </c>
      <c r="D33" s="70">
        <v>0</v>
      </c>
      <c r="E33" s="42">
        <f t="shared" ref="E33:E54" si="1">C33*D33</f>
        <v>0</v>
      </c>
    </row>
    <row r="34" spans="1:5" x14ac:dyDescent="0.25">
      <c r="A34" s="39" t="s">
        <v>19</v>
      </c>
      <c r="B34" s="19" t="s">
        <v>31</v>
      </c>
      <c r="C34" s="53">
        <v>5</v>
      </c>
      <c r="D34" s="70">
        <v>0</v>
      </c>
      <c r="E34" s="42">
        <f t="shared" si="1"/>
        <v>0</v>
      </c>
    </row>
    <row r="35" spans="1:5" x14ac:dyDescent="0.25">
      <c r="A35" s="39" t="s">
        <v>13</v>
      </c>
      <c r="B35" s="19" t="s">
        <v>31</v>
      </c>
      <c r="C35" s="53">
        <v>5</v>
      </c>
      <c r="D35" s="70">
        <v>0</v>
      </c>
      <c r="E35" s="42">
        <f t="shared" si="1"/>
        <v>0</v>
      </c>
    </row>
    <row r="36" spans="1:5" x14ac:dyDescent="0.25">
      <c r="A36" s="39" t="s">
        <v>14</v>
      </c>
      <c r="B36" s="19" t="s">
        <v>31</v>
      </c>
      <c r="C36" s="53">
        <v>5</v>
      </c>
      <c r="D36" s="70">
        <v>0</v>
      </c>
      <c r="E36" s="42">
        <f t="shared" si="1"/>
        <v>0</v>
      </c>
    </row>
    <row r="37" spans="1:5" x14ac:dyDescent="0.25">
      <c r="A37" s="39" t="s">
        <v>15</v>
      </c>
      <c r="B37" s="19" t="s">
        <v>31</v>
      </c>
      <c r="C37" s="53">
        <v>5</v>
      </c>
      <c r="D37" s="70">
        <v>0</v>
      </c>
      <c r="E37" s="42">
        <f t="shared" si="1"/>
        <v>0</v>
      </c>
    </row>
    <row r="38" spans="1:5" x14ac:dyDescent="0.25">
      <c r="A38" s="39" t="s">
        <v>20</v>
      </c>
      <c r="B38" s="19" t="s">
        <v>39</v>
      </c>
      <c r="C38" s="53">
        <v>10</v>
      </c>
      <c r="D38" s="70">
        <v>0</v>
      </c>
      <c r="E38" s="42">
        <f t="shared" si="1"/>
        <v>0</v>
      </c>
    </row>
    <row r="39" spans="1:5" x14ac:dyDescent="0.25">
      <c r="A39" s="39" t="s">
        <v>21</v>
      </c>
      <c r="B39" s="19" t="s">
        <v>39</v>
      </c>
      <c r="C39" s="53">
        <v>10</v>
      </c>
      <c r="D39" s="70">
        <v>0</v>
      </c>
      <c r="E39" s="42">
        <f t="shared" si="1"/>
        <v>0</v>
      </c>
    </row>
    <row r="40" spans="1:5" x14ac:dyDescent="0.25">
      <c r="A40" s="39" t="s">
        <v>23</v>
      </c>
      <c r="B40" s="19" t="s">
        <v>39</v>
      </c>
      <c r="C40" s="53">
        <v>5</v>
      </c>
      <c r="D40" s="70">
        <v>0</v>
      </c>
      <c r="E40" s="42">
        <f t="shared" si="1"/>
        <v>0</v>
      </c>
    </row>
    <row r="41" spans="1:5" x14ac:dyDescent="0.25">
      <c r="A41" s="39" t="s">
        <v>104</v>
      </c>
      <c r="B41" s="19" t="s">
        <v>39</v>
      </c>
      <c r="C41" s="53">
        <v>10</v>
      </c>
      <c r="D41" s="70">
        <v>0</v>
      </c>
      <c r="E41" s="42">
        <f t="shared" si="1"/>
        <v>0</v>
      </c>
    </row>
    <row r="42" spans="1:5" x14ac:dyDescent="0.25">
      <c r="A42" s="39" t="s">
        <v>128</v>
      </c>
      <c r="B42" s="19" t="s">
        <v>124</v>
      </c>
      <c r="C42" s="53">
        <v>1</v>
      </c>
      <c r="D42" s="70">
        <v>0</v>
      </c>
      <c r="E42" s="42">
        <f t="shared" si="1"/>
        <v>0</v>
      </c>
    </row>
    <row r="43" spans="1:5" x14ac:dyDescent="0.25">
      <c r="A43" s="39" t="s">
        <v>22</v>
      </c>
      <c r="B43" s="19" t="s">
        <v>31</v>
      </c>
      <c r="C43" s="53">
        <v>2</v>
      </c>
      <c r="D43" s="70">
        <v>0</v>
      </c>
      <c r="E43" s="42">
        <f t="shared" si="1"/>
        <v>0</v>
      </c>
    </row>
    <row r="44" spans="1:5" x14ac:dyDescent="0.25">
      <c r="A44" s="39" t="s">
        <v>88</v>
      </c>
      <c r="B44" s="19" t="s">
        <v>31</v>
      </c>
      <c r="C44" s="53">
        <v>2</v>
      </c>
      <c r="D44" s="70">
        <v>0</v>
      </c>
      <c r="E44" s="42">
        <f t="shared" si="1"/>
        <v>0</v>
      </c>
    </row>
    <row r="45" spans="1:5" x14ac:dyDescent="0.25">
      <c r="A45" s="39" t="s">
        <v>105</v>
      </c>
      <c r="B45" s="19" t="s">
        <v>39</v>
      </c>
      <c r="C45" s="53">
        <v>5</v>
      </c>
      <c r="D45" s="70">
        <v>0</v>
      </c>
      <c r="E45" s="42">
        <f t="shared" si="1"/>
        <v>0</v>
      </c>
    </row>
    <row r="46" spans="1:5" x14ac:dyDescent="0.25">
      <c r="A46" s="39" t="s">
        <v>106</v>
      </c>
      <c r="B46" s="19" t="s">
        <v>31</v>
      </c>
      <c r="C46" s="53">
        <v>10</v>
      </c>
      <c r="D46" s="70">
        <v>0</v>
      </c>
      <c r="E46" s="42">
        <f t="shared" si="1"/>
        <v>0</v>
      </c>
    </row>
    <row r="47" spans="1:5" x14ac:dyDescent="0.25">
      <c r="A47" s="39" t="s">
        <v>107</v>
      </c>
      <c r="B47" s="19" t="s">
        <v>31</v>
      </c>
      <c r="C47" s="53">
        <v>10</v>
      </c>
      <c r="D47" s="70">
        <v>0</v>
      </c>
      <c r="E47" s="42">
        <f t="shared" si="1"/>
        <v>0</v>
      </c>
    </row>
    <row r="48" spans="1:5" x14ac:dyDescent="0.25">
      <c r="A48" s="39" t="s">
        <v>108</v>
      </c>
      <c r="B48" s="19" t="s">
        <v>31</v>
      </c>
      <c r="C48" s="53">
        <v>10</v>
      </c>
      <c r="D48" s="70">
        <v>0</v>
      </c>
      <c r="E48" s="42">
        <f t="shared" si="1"/>
        <v>0</v>
      </c>
    </row>
    <row r="49" spans="1:5" x14ac:dyDescent="0.25">
      <c r="A49" s="39" t="s">
        <v>24</v>
      </c>
      <c r="B49" s="19" t="s">
        <v>39</v>
      </c>
      <c r="C49" s="53">
        <v>5</v>
      </c>
      <c r="D49" s="70">
        <v>0</v>
      </c>
      <c r="E49" s="42">
        <f t="shared" si="1"/>
        <v>0</v>
      </c>
    </row>
    <row r="50" spans="1:5" x14ac:dyDescent="0.25">
      <c r="A50" s="39" t="s">
        <v>25</v>
      </c>
      <c r="B50" s="19" t="s">
        <v>39</v>
      </c>
      <c r="C50" s="53">
        <v>5</v>
      </c>
      <c r="D50" s="70">
        <v>0</v>
      </c>
      <c r="E50" s="42">
        <f t="shared" si="1"/>
        <v>0</v>
      </c>
    </row>
    <row r="51" spans="1:5" x14ac:dyDescent="0.25">
      <c r="A51" s="39" t="s">
        <v>26</v>
      </c>
      <c r="B51" s="19" t="s">
        <v>39</v>
      </c>
      <c r="C51" s="53">
        <v>5</v>
      </c>
      <c r="D51" s="70">
        <v>0</v>
      </c>
      <c r="E51" s="42">
        <f t="shared" si="1"/>
        <v>0</v>
      </c>
    </row>
    <row r="52" spans="1:5" x14ac:dyDescent="0.25">
      <c r="A52" s="39" t="s">
        <v>27</v>
      </c>
      <c r="B52" s="19" t="s">
        <v>39</v>
      </c>
      <c r="C52" s="53">
        <v>2</v>
      </c>
      <c r="D52" s="70">
        <v>0</v>
      </c>
      <c r="E52" s="42">
        <f t="shared" si="1"/>
        <v>0</v>
      </c>
    </row>
    <row r="53" spans="1:5" x14ac:dyDescent="0.25">
      <c r="A53" s="39" t="s">
        <v>28</v>
      </c>
      <c r="B53" s="19" t="s">
        <v>39</v>
      </c>
      <c r="C53" s="53">
        <v>2</v>
      </c>
      <c r="D53" s="70">
        <v>0</v>
      </c>
      <c r="E53" s="42">
        <f t="shared" si="1"/>
        <v>0</v>
      </c>
    </row>
    <row r="54" spans="1:5" x14ac:dyDescent="0.25">
      <c r="A54" s="39" t="s">
        <v>29</v>
      </c>
      <c r="B54" s="19" t="s">
        <v>39</v>
      </c>
      <c r="C54" s="53">
        <v>2</v>
      </c>
      <c r="D54" s="70">
        <v>0</v>
      </c>
      <c r="E54" s="42">
        <f t="shared" si="1"/>
        <v>0</v>
      </c>
    </row>
    <row r="55" spans="1:5" x14ac:dyDescent="0.25">
      <c r="A55" s="39"/>
      <c r="B55" s="19"/>
      <c r="C55" s="53"/>
      <c r="D55" s="42"/>
      <c r="E55" s="42"/>
    </row>
    <row r="56" spans="1:5" x14ac:dyDescent="0.25">
      <c r="A56" s="60" t="s">
        <v>113</v>
      </c>
      <c r="B56" s="19"/>
      <c r="C56" s="53"/>
      <c r="D56" s="42"/>
      <c r="E56" s="42"/>
    </row>
    <row r="57" spans="1:5" x14ac:dyDescent="0.25">
      <c r="A57" s="39" t="s">
        <v>114</v>
      </c>
      <c r="B57" s="19" t="s">
        <v>60</v>
      </c>
      <c r="C57" s="53">
        <v>5</v>
      </c>
      <c r="D57" s="70">
        <v>0</v>
      </c>
      <c r="E57" s="42">
        <f>C57*D57</f>
        <v>0</v>
      </c>
    </row>
    <row r="58" spans="1:5" x14ac:dyDescent="0.25">
      <c r="A58" s="39" t="s">
        <v>115</v>
      </c>
      <c r="B58" s="19" t="s">
        <v>60</v>
      </c>
      <c r="C58" s="53">
        <v>5</v>
      </c>
      <c r="D58" s="70">
        <v>0</v>
      </c>
      <c r="E58" s="42">
        <f>C58*D58</f>
        <v>0</v>
      </c>
    </row>
    <row r="59" spans="1:5" ht="30" x14ac:dyDescent="0.25">
      <c r="A59" s="39" t="s">
        <v>116</v>
      </c>
      <c r="B59" s="19" t="s">
        <v>31</v>
      </c>
      <c r="C59" s="53">
        <v>10</v>
      </c>
      <c r="D59" s="70">
        <v>0</v>
      </c>
      <c r="E59" s="42">
        <f>C59*D59</f>
        <v>0</v>
      </c>
    </row>
    <row r="60" spans="1:5" x14ac:dyDescent="0.25">
      <c r="A60" s="39" t="s">
        <v>117</v>
      </c>
      <c r="B60" s="19" t="s">
        <v>60</v>
      </c>
      <c r="C60" s="53">
        <v>10</v>
      </c>
      <c r="D60" s="70">
        <v>0</v>
      </c>
      <c r="E60" s="42">
        <f>C60*D60</f>
        <v>0</v>
      </c>
    </row>
    <row r="61" spans="1:5" x14ac:dyDescent="0.25">
      <c r="A61" s="39" t="s">
        <v>118</v>
      </c>
      <c r="B61" s="19" t="s">
        <v>31</v>
      </c>
      <c r="C61" s="53">
        <v>5</v>
      </c>
      <c r="D61" s="70">
        <v>0</v>
      </c>
      <c r="E61" s="42">
        <f>C61*D61</f>
        <v>0</v>
      </c>
    </row>
    <row r="62" spans="1:5" x14ac:dyDescent="0.25">
      <c r="A62" s="39"/>
      <c r="B62" s="19"/>
      <c r="C62" s="53"/>
      <c r="D62" s="42"/>
      <c r="E62" s="42"/>
    </row>
    <row r="63" spans="1:5" x14ac:dyDescent="0.25">
      <c r="A63" s="60" t="s">
        <v>125</v>
      </c>
      <c r="B63" s="19"/>
      <c r="C63" s="53"/>
      <c r="D63" s="42"/>
      <c r="E63" s="42"/>
    </row>
    <row r="64" spans="1:5" x14ac:dyDescent="0.25">
      <c r="A64" s="39" t="s">
        <v>123</v>
      </c>
      <c r="B64" s="19" t="s">
        <v>124</v>
      </c>
      <c r="C64" s="53">
        <v>10</v>
      </c>
      <c r="D64" s="70">
        <v>0</v>
      </c>
      <c r="E64" s="42">
        <f t="shared" ref="E64:E69" si="2">C64*D64</f>
        <v>0</v>
      </c>
    </row>
    <row r="65" spans="1:5" x14ac:dyDescent="0.25">
      <c r="A65" s="39" t="s">
        <v>119</v>
      </c>
      <c r="B65" s="19" t="s">
        <v>31</v>
      </c>
      <c r="C65" s="53">
        <v>20</v>
      </c>
      <c r="D65" s="70">
        <v>0</v>
      </c>
      <c r="E65" s="42">
        <f t="shared" si="2"/>
        <v>0</v>
      </c>
    </row>
    <row r="66" spans="1:5" x14ac:dyDescent="0.25">
      <c r="A66" s="39" t="s">
        <v>120</v>
      </c>
      <c r="B66" s="19" t="s">
        <v>31</v>
      </c>
      <c r="C66" s="53">
        <v>20</v>
      </c>
      <c r="D66" s="70">
        <v>0</v>
      </c>
      <c r="E66" s="42">
        <f t="shared" si="2"/>
        <v>0</v>
      </c>
    </row>
    <row r="67" spans="1:5" x14ac:dyDescent="0.25">
      <c r="A67" s="39" t="s">
        <v>121</v>
      </c>
      <c r="B67" s="19" t="s">
        <v>31</v>
      </c>
      <c r="C67" s="53">
        <v>20</v>
      </c>
      <c r="D67" s="70">
        <v>0</v>
      </c>
      <c r="E67" s="42">
        <f t="shared" si="2"/>
        <v>0</v>
      </c>
    </row>
    <row r="68" spans="1:5" x14ac:dyDescent="0.25">
      <c r="A68" s="39" t="s">
        <v>122</v>
      </c>
      <c r="B68" s="19" t="s">
        <v>39</v>
      </c>
      <c r="C68" s="53">
        <v>10</v>
      </c>
      <c r="D68" s="70">
        <v>0</v>
      </c>
      <c r="E68" s="42">
        <f t="shared" si="2"/>
        <v>0</v>
      </c>
    </row>
    <row r="69" spans="1:5" ht="15.75" customHeight="1" x14ac:dyDescent="0.25">
      <c r="A69" s="39" t="s">
        <v>126</v>
      </c>
      <c r="B69" s="19" t="s">
        <v>58</v>
      </c>
      <c r="C69" s="71">
        <v>0</v>
      </c>
      <c r="D69" s="42">
        <f>SUM(E64:E68)%</f>
        <v>0</v>
      </c>
      <c r="E69" s="42">
        <f t="shared" si="2"/>
        <v>0</v>
      </c>
    </row>
    <row r="70" spans="1:5" ht="15.75" customHeight="1" x14ac:dyDescent="0.25">
      <c r="A70" s="39"/>
      <c r="B70" s="19"/>
      <c r="C70" s="53"/>
      <c r="D70" s="42"/>
      <c r="E70" s="42"/>
    </row>
    <row r="71" spans="1:5" ht="15.75" customHeight="1" x14ac:dyDescent="0.25">
      <c r="A71" s="60" t="s">
        <v>180</v>
      </c>
      <c r="B71" s="19"/>
      <c r="C71" s="53"/>
      <c r="D71" s="42"/>
      <c r="E71" s="42"/>
    </row>
    <row r="72" spans="1:5" ht="15.75" customHeight="1" x14ac:dyDescent="0.25">
      <c r="A72" s="39" t="s">
        <v>184</v>
      </c>
      <c r="B72" s="19" t="s">
        <v>182</v>
      </c>
      <c r="C72" s="53">
        <v>2</v>
      </c>
      <c r="D72" s="70">
        <v>0</v>
      </c>
      <c r="E72" s="42">
        <f t="shared" ref="E72:E76" si="3">C72*D72</f>
        <v>0</v>
      </c>
    </row>
    <row r="73" spans="1:5" ht="15.75" customHeight="1" x14ac:dyDescent="0.25">
      <c r="A73" s="39" t="s">
        <v>181</v>
      </c>
      <c r="B73" s="19" t="s">
        <v>124</v>
      </c>
      <c r="C73" s="53">
        <v>2</v>
      </c>
      <c r="D73" s="70">
        <v>0</v>
      </c>
      <c r="E73" s="42">
        <f t="shared" si="3"/>
        <v>0</v>
      </c>
    </row>
    <row r="74" spans="1:5" ht="15.75" customHeight="1" x14ac:dyDescent="0.25">
      <c r="A74" s="39" t="s">
        <v>183</v>
      </c>
      <c r="B74" s="19" t="s">
        <v>38</v>
      </c>
      <c r="C74" s="53">
        <v>20</v>
      </c>
      <c r="D74" s="70">
        <v>0</v>
      </c>
      <c r="E74" s="42">
        <f t="shared" si="3"/>
        <v>0</v>
      </c>
    </row>
    <row r="75" spans="1:5" ht="15.75" customHeight="1" x14ac:dyDescent="0.25">
      <c r="A75" s="39" t="s">
        <v>207</v>
      </c>
      <c r="B75" s="19" t="s">
        <v>38</v>
      </c>
      <c r="C75" s="53">
        <v>20</v>
      </c>
      <c r="D75" s="70">
        <v>0</v>
      </c>
      <c r="E75" s="42">
        <f t="shared" si="3"/>
        <v>0</v>
      </c>
    </row>
    <row r="76" spans="1:5" ht="15.75" customHeight="1" x14ac:dyDescent="0.25">
      <c r="A76" s="39" t="s">
        <v>208</v>
      </c>
      <c r="B76" s="19" t="s">
        <v>38</v>
      </c>
      <c r="C76" s="53">
        <v>20</v>
      </c>
      <c r="D76" s="70">
        <v>0</v>
      </c>
      <c r="E76" s="42">
        <f t="shared" si="3"/>
        <v>0</v>
      </c>
    </row>
    <row r="77" spans="1:5" ht="15.75" customHeight="1" x14ac:dyDescent="0.25">
      <c r="A77" s="39"/>
      <c r="B77" s="19"/>
      <c r="C77" s="53"/>
      <c r="D77" s="42"/>
      <c r="E77" s="42"/>
    </row>
    <row r="78" spans="1:5" x14ac:dyDescent="0.25">
      <c r="A78" s="60" t="s">
        <v>155</v>
      </c>
      <c r="B78" s="19"/>
      <c r="C78" s="53"/>
      <c r="D78" s="42"/>
      <c r="E78" s="42"/>
    </row>
    <row r="79" spans="1:5" x14ac:dyDescent="0.25">
      <c r="A79" s="39" t="s">
        <v>16</v>
      </c>
      <c r="B79" s="19" t="s">
        <v>40</v>
      </c>
      <c r="C79" s="53">
        <v>2</v>
      </c>
      <c r="D79" s="70">
        <v>0</v>
      </c>
      <c r="E79" s="42">
        <f t="shared" ref="E79:E85" si="4">C79*D79</f>
        <v>0</v>
      </c>
    </row>
    <row r="80" spans="1:5" ht="30" x14ac:dyDescent="0.25">
      <c r="A80" s="39" t="s">
        <v>109</v>
      </c>
      <c r="B80" s="19" t="s">
        <v>40</v>
      </c>
      <c r="C80" s="53">
        <v>2</v>
      </c>
      <c r="D80" s="70">
        <v>0</v>
      </c>
      <c r="E80" s="42">
        <f t="shared" si="4"/>
        <v>0</v>
      </c>
    </row>
    <row r="81" spans="1:5" x14ac:dyDescent="0.25">
      <c r="A81" s="39" t="s">
        <v>17</v>
      </c>
      <c r="B81" s="19" t="s">
        <v>40</v>
      </c>
      <c r="C81" s="53">
        <v>2</v>
      </c>
      <c r="D81" s="70">
        <v>0</v>
      </c>
      <c r="E81" s="42">
        <f t="shared" si="4"/>
        <v>0</v>
      </c>
    </row>
    <row r="82" spans="1:5" x14ac:dyDescent="0.25">
      <c r="A82" s="39" t="s">
        <v>18</v>
      </c>
      <c r="B82" s="19" t="s">
        <v>40</v>
      </c>
      <c r="C82" s="53">
        <v>2</v>
      </c>
      <c r="D82" s="70">
        <v>0</v>
      </c>
      <c r="E82" s="42">
        <f t="shared" si="4"/>
        <v>0</v>
      </c>
    </row>
    <row r="83" spans="1:5" x14ac:dyDescent="0.25">
      <c r="A83" s="39" t="s">
        <v>262</v>
      </c>
      <c r="B83" s="19" t="s">
        <v>40</v>
      </c>
      <c r="C83" s="53">
        <v>2</v>
      </c>
      <c r="D83" s="70">
        <v>0</v>
      </c>
      <c r="E83" s="42">
        <f t="shared" si="4"/>
        <v>0</v>
      </c>
    </row>
    <row r="84" spans="1:5" ht="30" x14ac:dyDescent="0.25">
      <c r="A84" s="39" t="s">
        <v>263</v>
      </c>
      <c r="B84" s="19" t="s">
        <v>40</v>
      </c>
      <c r="C84" s="53">
        <v>2</v>
      </c>
      <c r="D84" s="70">
        <v>0</v>
      </c>
      <c r="E84" s="42">
        <f t="shared" si="4"/>
        <v>0</v>
      </c>
    </row>
    <row r="85" spans="1:5" ht="30" x14ac:dyDescent="0.25">
      <c r="A85" s="39" t="s">
        <v>185</v>
      </c>
      <c r="B85" s="19" t="s">
        <v>58</v>
      </c>
      <c r="C85" s="71">
        <v>0</v>
      </c>
      <c r="D85" s="42">
        <f>SUM(E11:E84)%</f>
        <v>0</v>
      </c>
      <c r="E85" s="42">
        <f t="shared" si="4"/>
        <v>0</v>
      </c>
    </row>
    <row r="86" spans="1:5" x14ac:dyDescent="0.25">
      <c r="A86" s="39"/>
      <c r="B86" s="19"/>
      <c r="C86" s="53"/>
      <c r="D86" s="42"/>
      <c r="E86" s="42"/>
    </row>
    <row r="87" spans="1:5" x14ac:dyDescent="0.25">
      <c r="A87" s="54" t="s">
        <v>30</v>
      </c>
      <c r="B87" s="19"/>
      <c r="C87" s="53"/>
      <c r="D87" s="42"/>
      <c r="E87" s="56">
        <f>SUM(E88:E94)</f>
        <v>0</v>
      </c>
    </row>
    <row r="88" spans="1:5" x14ac:dyDescent="0.25">
      <c r="A88" s="39" t="s">
        <v>211</v>
      </c>
      <c r="B88" s="19" t="s">
        <v>38</v>
      </c>
      <c r="C88" s="53">
        <v>10</v>
      </c>
      <c r="D88" s="70">
        <v>0</v>
      </c>
      <c r="E88" s="42">
        <f t="shared" ref="E88:E94" si="5">C88*D88</f>
        <v>0</v>
      </c>
    </row>
    <row r="89" spans="1:5" x14ac:dyDescent="0.25">
      <c r="A89" s="39" t="s">
        <v>212</v>
      </c>
      <c r="B89" s="19" t="s">
        <v>38</v>
      </c>
      <c r="C89" s="53">
        <v>10</v>
      </c>
      <c r="D89" s="70">
        <v>0</v>
      </c>
      <c r="E89" s="42">
        <f t="shared" si="5"/>
        <v>0</v>
      </c>
    </row>
    <row r="90" spans="1:5" x14ac:dyDescent="0.25">
      <c r="A90" s="39" t="s">
        <v>215</v>
      </c>
      <c r="B90" s="19" t="s">
        <v>31</v>
      </c>
      <c r="C90" s="53">
        <v>2</v>
      </c>
      <c r="D90" s="70">
        <v>0</v>
      </c>
      <c r="E90" s="42">
        <f t="shared" si="5"/>
        <v>0</v>
      </c>
    </row>
    <row r="91" spans="1:5" x14ac:dyDescent="0.25">
      <c r="A91" s="39" t="s">
        <v>129</v>
      </c>
      <c r="B91" s="19" t="s">
        <v>40</v>
      </c>
      <c r="C91" s="53">
        <v>1</v>
      </c>
      <c r="D91" s="70">
        <v>0</v>
      </c>
      <c r="E91" s="42">
        <f t="shared" si="5"/>
        <v>0</v>
      </c>
    </row>
    <row r="92" spans="1:5" ht="30" x14ac:dyDescent="0.25">
      <c r="A92" s="39" t="s">
        <v>130</v>
      </c>
      <c r="B92" s="19" t="s">
        <v>40</v>
      </c>
      <c r="C92" s="53">
        <v>1</v>
      </c>
      <c r="D92" s="70">
        <v>0</v>
      </c>
      <c r="E92" s="42">
        <f t="shared" si="5"/>
        <v>0</v>
      </c>
    </row>
    <row r="93" spans="1:5" x14ac:dyDescent="0.25">
      <c r="A93" s="39" t="s">
        <v>131</v>
      </c>
      <c r="B93" s="19" t="s">
        <v>40</v>
      </c>
      <c r="C93" s="53">
        <v>1</v>
      </c>
      <c r="D93" s="70">
        <v>0</v>
      </c>
      <c r="E93" s="42">
        <f t="shared" si="5"/>
        <v>0</v>
      </c>
    </row>
    <row r="94" spans="1:5" ht="30" x14ac:dyDescent="0.25">
      <c r="A94" s="39" t="s">
        <v>195</v>
      </c>
      <c r="B94" s="19" t="s">
        <v>58</v>
      </c>
      <c r="C94" s="71">
        <v>0</v>
      </c>
      <c r="D94" s="70">
        <f>SUM(E88:E89)%</f>
        <v>0</v>
      </c>
      <c r="E94" s="42">
        <f t="shared" si="5"/>
        <v>0</v>
      </c>
    </row>
    <row r="95" spans="1:5" x14ac:dyDescent="0.25">
      <c r="A95" s="39"/>
      <c r="B95" s="19"/>
      <c r="C95" s="53"/>
      <c r="D95" s="42"/>
      <c r="E95" s="42"/>
    </row>
    <row r="96" spans="1:5" ht="15.75" x14ac:dyDescent="0.25">
      <c r="A96" s="52" t="s">
        <v>132</v>
      </c>
      <c r="B96" s="19"/>
      <c r="C96" s="53"/>
      <c r="D96" s="42"/>
      <c r="E96" s="42"/>
    </row>
    <row r="97" spans="1:5" x14ac:dyDescent="0.25">
      <c r="A97" s="54" t="s">
        <v>62</v>
      </c>
      <c r="B97" s="19"/>
      <c r="C97" s="53"/>
      <c r="D97" s="42"/>
      <c r="E97" s="56">
        <f>SUM(E98:E108)</f>
        <v>0</v>
      </c>
    </row>
    <row r="98" spans="1:5" x14ac:dyDescent="0.25">
      <c r="A98" s="39" t="s">
        <v>32</v>
      </c>
      <c r="B98" s="19" t="s">
        <v>38</v>
      </c>
      <c r="C98" s="53">
        <v>25</v>
      </c>
      <c r="D98" s="70">
        <v>0</v>
      </c>
      <c r="E98" s="42">
        <f t="shared" ref="E98:E108" si="6">C98*D98</f>
        <v>0</v>
      </c>
    </row>
    <row r="99" spans="1:5" x14ac:dyDescent="0.25">
      <c r="A99" s="39" t="s">
        <v>65</v>
      </c>
      <c r="B99" s="19" t="s">
        <v>60</v>
      </c>
      <c r="C99" s="53">
        <v>10</v>
      </c>
      <c r="D99" s="70">
        <v>0</v>
      </c>
      <c r="E99" s="42">
        <f t="shared" si="6"/>
        <v>0</v>
      </c>
    </row>
    <row r="100" spans="1:5" x14ac:dyDescent="0.25">
      <c r="A100" s="39" t="s">
        <v>66</v>
      </c>
      <c r="B100" s="19" t="s">
        <v>39</v>
      </c>
      <c r="C100" s="53">
        <v>10</v>
      </c>
      <c r="D100" s="70">
        <v>0</v>
      </c>
      <c r="E100" s="42">
        <f t="shared" si="6"/>
        <v>0</v>
      </c>
    </row>
    <row r="101" spans="1:5" x14ac:dyDescent="0.25">
      <c r="A101" s="39" t="s">
        <v>67</v>
      </c>
      <c r="B101" s="19" t="s">
        <v>39</v>
      </c>
      <c r="C101" s="53">
        <v>10</v>
      </c>
      <c r="D101" s="70">
        <v>0</v>
      </c>
      <c r="E101" s="42">
        <f t="shared" si="6"/>
        <v>0</v>
      </c>
    </row>
    <row r="102" spans="1:5" x14ac:dyDescent="0.25">
      <c r="A102" s="39" t="s">
        <v>234</v>
      </c>
      <c r="B102" s="19" t="s">
        <v>38</v>
      </c>
      <c r="C102" s="53">
        <v>25</v>
      </c>
      <c r="D102" s="70">
        <v>0</v>
      </c>
      <c r="E102" s="42">
        <f t="shared" si="6"/>
        <v>0</v>
      </c>
    </row>
    <row r="103" spans="1:5" ht="30" x14ac:dyDescent="0.25">
      <c r="A103" s="62" t="s">
        <v>235</v>
      </c>
      <c r="B103" s="19" t="s">
        <v>38</v>
      </c>
      <c r="C103" s="53">
        <v>25</v>
      </c>
      <c r="D103" s="70">
        <v>0</v>
      </c>
      <c r="E103" s="42">
        <f t="shared" si="6"/>
        <v>0</v>
      </c>
    </row>
    <row r="104" spans="1:5" ht="30" x14ac:dyDescent="0.25">
      <c r="A104" s="39" t="s">
        <v>236</v>
      </c>
      <c r="B104" s="19" t="s">
        <v>38</v>
      </c>
      <c r="C104" s="53">
        <v>25</v>
      </c>
      <c r="D104" s="70">
        <v>0</v>
      </c>
      <c r="E104" s="42">
        <f t="shared" si="6"/>
        <v>0</v>
      </c>
    </row>
    <row r="105" spans="1:5" ht="28.5" customHeight="1" x14ac:dyDescent="0.25">
      <c r="A105" s="39" t="s">
        <v>237</v>
      </c>
      <c r="B105" s="19" t="s">
        <v>38</v>
      </c>
      <c r="C105" s="53">
        <v>25</v>
      </c>
      <c r="D105" s="70">
        <v>0</v>
      </c>
      <c r="E105" s="42">
        <f t="shared" si="6"/>
        <v>0</v>
      </c>
    </row>
    <row r="106" spans="1:5" x14ac:dyDescent="0.25">
      <c r="A106" s="39" t="s">
        <v>238</v>
      </c>
      <c r="B106" s="19" t="s">
        <v>38</v>
      </c>
      <c r="C106" s="53">
        <v>25</v>
      </c>
      <c r="D106" s="70">
        <v>0</v>
      </c>
      <c r="E106" s="42">
        <f t="shared" si="6"/>
        <v>0</v>
      </c>
    </row>
    <row r="107" spans="1:5" x14ac:dyDescent="0.25">
      <c r="A107" s="39" t="s">
        <v>239</v>
      </c>
      <c r="B107" s="19" t="s">
        <v>38</v>
      </c>
      <c r="C107" s="53">
        <v>10</v>
      </c>
      <c r="D107" s="70">
        <v>0</v>
      </c>
      <c r="E107" s="42">
        <f t="shared" si="6"/>
        <v>0</v>
      </c>
    </row>
    <row r="108" spans="1:5" x14ac:dyDescent="0.25">
      <c r="A108" s="39" t="s">
        <v>206</v>
      </c>
      <c r="B108" s="19" t="s">
        <v>31</v>
      </c>
      <c r="C108" s="53">
        <v>25</v>
      </c>
      <c r="D108" s="70">
        <v>0</v>
      </c>
      <c r="E108" s="42">
        <f t="shared" si="6"/>
        <v>0</v>
      </c>
    </row>
    <row r="109" spans="1:5" x14ac:dyDescent="0.25">
      <c r="A109" s="39"/>
      <c r="B109" s="19"/>
      <c r="C109" s="53"/>
      <c r="D109" s="42"/>
      <c r="E109" s="42"/>
    </row>
    <row r="110" spans="1:5" x14ac:dyDescent="0.25">
      <c r="A110" s="54" t="s">
        <v>136</v>
      </c>
      <c r="B110" s="19"/>
      <c r="C110" s="53"/>
      <c r="D110" s="42"/>
      <c r="E110" s="56">
        <f>SUM(E111:E124)</f>
        <v>0</v>
      </c>
    </row>
    <row r="111" spans="1:5" x14ac:dyDescent="0.25">
      <c r="A111" s="39" t="s">
        <v>32</v>
      </c>
      <c r="B111" s="19" t="s">
        <v>38</v>
      </c>
      <c r="C111" s="53">
        <v>25</v>
      </c>
      <c r="D111" s="70">
        <v>0</v>
      </c>
      <c r="E111" s="42">
        <f t="shared" ref="E111:E120" si="7">C111*D111</f>
        <v>0</v>
      </c>
    </row>
    <row r="112" spans="1:5" x14ac:dyDescent="0.25">
      <c r="A112" s="39" t="s">
        <v>65</v>
      </c>
      <c r="B112" s="19" t="s">
        <v>60</v>
      </c>
      <c r="C112" s="53">
        <v>10</v>
      </c>
      <c r="D112" s="70">
        <v>0</v>
      </c>
      <c r="E112" s="42">
        <f t="shared" si="7"/>
        <v>0</v>
      </c>
    </row>
    <row r="113" spans="1:5" x14ac:dyDescent="0.25">
      <c r="A113" s="39" t="s">
        <v>156</v>
      </c>
      <c r="B113" s="19" t="s">
        <v>31</v>
      </c>
      <c r="C113" s="53">
        <v>10</v>
      </c>
      <c r="D113" s="70">
        <v>0</v>
      </c>
      <c r="E113" s="42">
        <f t="shared" si="7"/>
        <v>0</v>
      </c>
    </row>
    <row r="114" spans="1:5" x14ac:dyDescent="0.25">
      <c r="A114" s="39" t="s">
        <v>33</v>
      </c>
      <c r="B114" s="19" t="s">
        <v>38</v>
      </c>
      <c r="C114" s="53">
        <v>10</v>
      </c>
      <c r="D114" s="70">
        <v>0</v>
      </c>
      <c r="E114" s="42">
        <f t="shared" si="7"/>
        <v>0</v>
      </c>
    </row>
    <row r="115" spans="1:5" ht="30" x14ac:dyDescent="0.25">
      <c r="A115" s="59" t="s">
        <v>157</v>
      </c>
      <c r="B115" s="19" t="s">
        <v>38</v>
      </c>
      <c r="C115" s="53">
        <v>25</v>
      </c>
      <c r="D115" s="70">
        <v>0</v>
      </c>
      <c r="E115" s="42">
        <f t="shared" si="7"/>
        <v>0</v>
      </c>
    </row>
    <row r="116" spans="1:5" x14ac:dyDescent="0.25">
      <c r="A116" s="39" t="s">
        <v>36</v>
      </c>
      <c r="B116" s="19" t="s">
        <v>38</v>
      </c>
      <c r="C116" s="53">
        <v>25</v>
      </c>
      <c r="D116" s="70">
        <v>0</v>
      </c>
      <c r="E116" s="42">
        <f t="shared" si="7"/>
        <v>0</v>
      </c>
    </row>
    <row r="117" spans="1:5" ht="15.75" customHeight="1" x14ac:dyDescent="0.25">
      <c r="A117" s="39" t="s">
        <v>37</v>
      </c>
      <c r="B117" s="19" t="s">
        <v>38</v>
      </c>
      <c r="C117" s="53">
        <v>25</v>
      </c>
      <c r="D117" s="70">
        <v>0</v>
      </c>
      <c r="E117" s="42">
        <f t="shared" si="7"/>
        <v>0</v>
      </c>
    </row>
    <row r="118" spans="1:5" x14ac:dyDescent="0.25">
      <c r="A118" s="39" t="s">
        <v>34</v>
      </c>
      <c r="B118" s="19" t="s">
        <v>38</v>
      </c>
      <c r="C118" s="53">
        <v>25</v>
      </c>
      <c r="D118" s="70">
        <v>0</v>
      </c>
      <c r="E118" s="42">
        <f t="shared" si="7"/>
        <v>0</v>
      </c>
    </row>
    <row r="119" spans="1:5" x14ac:dyDescent="0.25">
      <c r="A119" s="39" t="s">
        <v>35</v>
      </c>
      <c r="B119" s="19" t="s">
        <v>38</v>
      </c>
      <c r="C119" s="53">
        <v>25</v>
      </c>
      <c r="D119" s="70">
        <v>0</v>
      </c>
      <c r="E119" s="42">
        <f t="shared" si="7"/>
        <v>0</v>
      </c>
    </row>
    <row r="120" spans="1:5" x14ac:dyDescent="0.25">
      <c r="A120" s="39" t="s">
        <v>206</v>
      </c>
      <c r="B120" s="19" t="s">
        <v>31</v>
      </c>
      <c r="C120" s="53">
        <v>10</v>
      </c>
      <c r="D120" s="70">
        <v>0</v>
      </c>
      <c r="E120" s="42">
        <f t="shared" si="7"/>
        <v>0</v>
      </c>
    </row>
    <row r="121" spans="1:5" x14ac:dyDescent="0.25">
      <c r="A121" s="39" t="s">
        <v>133</v>
      </c>
      <c r="B121" s="19" t="s">
        <v>40</v>
      </c>
      <c r="C121" s="53">
        <v>1</v>
      </c>
      <c r="D121" s="70">
        <v>0</v>
      </c>
      <c r="E121" s="42">
        <f>C121*D121</f>
        <v>0</v>
      </c>
    </row>
    <row r="122" spans="1:5" ht="30" x14ac:dyDescent="0.25">
      <c r="A122" s="39" t="s">
        <v>134</v>
      </c>
      <c r="B122" s="19" t="s">
        <v>40</v>
      </c>
      <c r="C122" s="53">
        <v>1</v>
      </c>
      <c r="D122" s="70">
        <v>0</v>
      </c>
      <c r="E122" s="42">
        <f>C122*D122</f>
        <v>0</v>
      </c>
    </row>
    <row r="123" spans="1:5" x14ac:dyDescent="0.25">
      <c r="A123" s="39" t="s">
        <v>135</v>
      </c>
      <c r="B123" s="19" t="s">
        <v>40</v>
      </c>
      <c r="C123" s="53">
        <v>1</v>
      </c>
      <c r="D123" s="70">
        <v>0</v>
      </c>
      <c r="E123" s="42">
        <f>C123*D123</f>
        <v>0</v>
      </c>
    </row>
    <row r="124" spans="1:5" ht="30" x14ac:dyDescent="0.25">
      <c r="A124" s="39" t="s">
        <v>219</v>
      </c>
      <c r="B124" s="19" t="s">
        <v>58</v>
      </c>
      <c r="C124" s="71">
        <v>0</v>
      </c>
      <c r="D124" s="42">
        <f>SUM(E114:E119)%</f>
        <v>0</v>
      </c>
      <c r="E124" s="42">
        <f>C124*D124</f>
        <v>0</v>
      </c>
    </row>
    <row r="125" spans="1:5" x14ac:dyDescent="0.25">
      <c r="A125" s="39"/>
      <c r="B125" s="19"/>
      <c r="C125" s="53"/>
      <c r="D125" s="42"/>
      <c r="E125" s="42"/>
    </row>
    <row r="126" spans="1:5" ht="15.75" x14ac:dyDescent="0.25">
      <c r="A126" s="52" t="s">
        <v>148</v>
      </c>
      <c r="B126" s="19"/>
      <c r="C126" s="53"/>
      <c r="D126" s="42"/>
      <c r="E126" s="42"/>
    </row>
    <row r="127" spans="1:5" x14ac:dyDescent="0.25">
      <c r="A127" s="54" t="s">
        <v>41</v>
      </c>
      <c r="B127" s="19"/>
      <c r="C127" s="53"/>
      <c r="D127" s="42"/>
      <c r="E127" s="56">
        <f>SUM(E128:E143)</f>
        <v>0</v>
      </c>
    </row>
    <row r="128" spans="1:5" x14ac:dyDescent="0.25">
      <c r="A128" s="39" t="s">
        <v>42</v>
      </c>
      <c r="B128" s="19" t="s">
        <v>38</v>
      </c>
      <c r="C128" s="53">
        <v>25</v>
      </c>
      <c r="D128" s="70">
        <v>0</v>
      </c>
      <c r="E128" s="42">
        <f t="shared" ref="E128:E143" si="8">C128*D128</f>
        <v>0</v>
      </c>
    </row>
    <row r="129" spans="1:5" x14ac:dyDescent="0.25">
      <c r="A129" s="39" t="s">
        <v>43</v>
      </c>
      <c r="B129" s="19" t="s">
        <v>38</v>
      </c>
      <c r="C129" s="53">
        <v>25</v>
      </c>
      <c r="D129" s="70">
        <v>0</v>
      </c>
      <c r="E129" s="42">
        <f t="shared" si="8"/>
        <v>0</v>
      </c>
    </row>
    <row r="130" spans="1:5" x14ac:dyDescent="0.25">
      <c r="A130" s="39" t="s">
        <v>44</v>
      </c>
      <c r="B130" s="19" t="s">
        <v>38</v>
      </c>
      <c r="C130" s="53">
        <v>25</v>
      </c>
      <c r="D130" s="70">
        <v>0</v>
      </c>
      <c r="E130" s="42">
        <f t="shared" si="8"/>
        <v>0</v>
      </c>
    </row>
    <row r="131" spans="1:5" x14ac:dyDescent="0.25">
      <c r="A131" s="39" t="s">
        <v>45</v>
      </c>
      <c r="B131" s="19" t="s">
        <v>38</v>
      </c>
      <c r="C131" s="53">
        <v>25</v>
      </c>
      <c r="D131" s="70">
        <v>0</v>
      </c>
      <c r="E131" s="42">
        <f t="shared" si="8"/>
        <v>0</v>
      </c>
    </row>
    <row r="132" spans="1:5" x14ac:dyDescent="0.25">
      <c r="A132" s="39" t="s">
        <v>46</v>
      </c>
      <c r="B132" s="19" t="s">
        <v>38</v>
      </c>
      <c r="C132" s="53">
        <v>25</v>
      </c>
      <c r="D132" s="70">
        <v>0</v>
      </c>
      <c r="E132" s="42">
        <f t="shared" si="8"/>
        <v>0</v>
      </c>
    </row>
    <row r="133" spans="1:5" x14ac:dyDescent="0.25">
      <c r="A133" s="39" t="s">
        <v>202</v>
      </c>
      <c r="B133" s="19" t="s">
        <v>38</v>
      </c>
      <c r="C133" s="53">
        <v>25</v>
      </c>
      <c r="D133" s="70">
        <v>0</v>
      </c>
      <c r="E133" s="42">
        <f t="shared" si="8"/>
        <v>0</v>
      </c>
    </row>
    <row r="134" spans="1:5" x14ac:dyDescent="0.25">
      <c r="A134" s="39" t="s">
        <v>203</v>
      </c>
      <c r="B134" s="19" t="s">
        <v>38</v>
      </c>
      <c r="C134" s="53">
        <v>25</v>
      </c>
      <c r="D134" s="70">
        <v>0</v>
      </c>
      <c r="E134" s="42">
        <f t="shared" si="8"/>
        <v>0</v>
      </c>
    </row>
    <row r="135" spans="1:5" x14ac:dyDescent="0.25">
      <c r="A135" s="39" t="s">
        <v>137</v>
      </c>
      <c r="B135" s="19" t="s">
        <v>38</v>
      </c>
      <c r="C135" s="53">
        <v>25</v>
      </c>
      <c r="D135" s="70">
        <v>0</v>
      </c>
      <c r="E135" s="42">
        <f t="shared" si="8"/>
        <v>0</v>
      </c>
    </row>
    <row r="136" spans="1:5" x14ac:dyDescent="0.25">
      <c r="A136" s="39" t="s">
        <v>48</v>
      </c>
      <c r="B136" s="19" t="s">
        <v>60</v>
      </c>
      <c r="C136" s="53">
        <v>100</v>
      </c>
      <c r="D136" s="70">
        <v>0</v>
      </c>
      <c r="E136" s="42">
        <f t="shared" si="8"/>
        <v>0</v>
      </c>
    </row>
    <row r="137" spans="1:5" x14ac:dyDescent="0.25">
      <c r="A137" s="39" t="s">
        <v>49</v>
      </c>
      <c r="B137" s="19" t="s">
        <v>39</v>
      </c>
      <c r="C137" s="53">
        <v>100</v>
      </c>
      <c r="D137" s="70">
        <v>0</v>
      </c>
      <c r="E137" s="42">
        <f t="shared" si="8"/>
        <v>0</v>
      </c>
    </row>
    <row r="138" spans="1:5" x14ac:dyDescent="0.25">
      <c r="A138" s="39" t="s">
        <v>47</v>
      </c>
      <c r="B138" s="19" t="s">
        <v>38</v>
      </c>
      <c r="C138" s="53">
        <v>25</v>
      </c>
      <c r="D138" s="70">
        <v>0</v>
      </c>
      <c r="E138" s="42">
        <f t="shared" si="8"/>
        <v>0</v>
      </c>
    </row>
    <row r="139" spans="1:5" ht="15" customHeight="1" x14ac:dyDescent="0.25">
      <c r="A139" s="39" t="s">
        <v>138</v>
      </c>
      <c r="B139" s="19" t="s">
        <v>38</v>
      </c>
      <c r="C139" s="53">
        <v>25</v>
      </c>
      <c r="D139" s="70">
        <v>0</v>
      </c>
      <c r="E139" s="42">
        <f t="shared" si="8"/>
        <v>0</v>
      </c>
    </row>
    <row r="140" spans="1:5" ht="18" customHeight="1" x14ac:dyDescent="0.25">
      <c r="A140" s="59" t="s">
        <v>232</v>
      </c>
      <c r="B140" s="19" t="s">
        <v>38</v>
      </c>
      <c r="C140" s="53">
        <v>25</v>
      </c>
      <c r="D140" s="70">
        <v>0</v>
      </c>
      <c r="E140" s="42">
        <f t="shared" si="8"/>
        <v>0</v>
      </c>
    </row>
    <row r="141" spans="1:5" x14ac:dyDescent="0.25">
      <c r="A141" s="39" t="s">
        <v>61</v>
      </c>
      <c r="B141" s="19" t="s">
        <v>60</v>
      </c>
      <c r="C141" s="53">
        <v>100</v>
      </c>
      <c r="D141" s="70">
        <v>0</v>
      </c>
      <c r="E141" s="42">
        <f t="shared" si="8"/>
        <v>0</v>
      </c>
    </row>
    <row r="142" spans="1:5" x14ac:dyDescent="0.25">
      <c r="A142" s="39" t="s">
        <v>149</v>
      </c>
      <c r="B142" s="19" t="s">
        <v>58</v>
      </c>
      <c r="C142" s="71">
        <v>0</v>
      </c>
      <c r="D142" s="42">
        <f>SUM(E128:E141)%</f>
        <v>0</v>
      </c>
      <c r="E142" s="42">
        <f t="shared" si="8"/>
        <v>0</v>
      </c>
    </row>
    <row r="143" spans="1:5" x14ac:dyDescent="0.25">
      <c r="A143" s="39" t="s">
        <v>218</v>
      </c>
      <c r="B143" s="19" t="s">
        <v>58</v>
      </c>
      <c r="C143" s="71">
        <v>0</v>
      </c>
      <c r="D143" s="42">
        <f>SUM(E138:E141)%</f>
        <v>0</v>
      </c>
      <c r="E143" s="42">
        <f t="shared" si="8"/>
        <v>0</v>
      </c>
    </row>
    <row r="144" spans="1:5" x14ac:dyDescent="0.25">
      <c r="A144" s="39"/>
      <c r="B144" s="19"/>
      <c r="C144" s="53"/>
      <c r="D144" s="42"/>
      <c r="E144" s="42"/>
    </row>
    <row r="145" spans="1:5" x14ac:dyDescent="0.25">
      <c r="A145" s="54" t="s">
        <v>50</v>
      </c>
      <c r="B145" s="19"/>
      <c r="C145" s="53"/>
      <c r="D145" s="42"/>
      <c r="E145" s="56">
        <f>SUM(E146:E151)</f>
        <v>0</v>
      </c>
    </row>
    <row r="146" spans="1:5" x14ac:dyDescent="0.25">
      <c r="A146" s="39" t="s">
        <v>51</v>
      </c>
      <c r="B146" s="19" t="s">
        <v>38</v>
      </c>
      <c r="C146" s="53">
        <v>25</v>
      </c>
      <c r="D146" s="70">
        <v>0</v>
      </c>
      <c r="E146" s="42">
        <f t="shared" ref="E146:E151" si="9">C146*D146</f>
        <v>0</v>
      </c>
    </row>
    <row r="147" spans="1:5" x14ac:dyDescent="0.25">
      <c r="A147" s="39" t="s">
        <v>52</v>
      </c>
      <c r="B147" s="19" t="s">
        <v>38</v>
      </c>
      <c r="C147" s="53">
        <v>25</v>
      </c>
      <c r="D147" s="70">
        <v>0</v>
      </c>
      <c r="E147" s="42">
        <f t="shared" si="9"/>
        <v>0</v>
      </c>
    </row>
    <row r="148" spans="1:5" x14ac:dyDescent="0.25">
      <c r="A148" s="39" t="s">
        <v>133</v>
      </c>
      <c r="B148" s="19" t="s">
        <v>40</v>
      </c>
      <c r="C148" s="53">
        <v>1</v>
      </c>
      <c r="D148" s="70">
        <v>0</v>
      </c>
      <c r="E148" s="42">
        <f t="shared" si="9"/>
        <v>0</v>
      </c>
    </row>
    <row r="149" spans="1:5" ht="30" x14ac:dyDescent="0.25">
      <c r="A149" s="39" t="s">
        <v>139</v>
      </c>
      <c r="B149" s="19" t="s">
        <v>40</v>
      </c>
      <c r="C149" s="53">
        <v>1</v>
      </c>
      <c r="D149" s="70">
        <v>0</v>
      </c>
      <c r="E149" s="42">
        <f t="shared" si="9"/>
        <v>0</v>
      </c>
    </row>
    <row r="150" spans="1:5" x14ac:dyDescent="0.25">
      <c r="A150" s="39" t="s">
        <v>140</v>
      </c>
      <c r="B150" s="19" t="s">
        <v>40</v>
      </c>
      <c r="C150" s="53">
        <v>1</v>
      </c>
      <c r="D150" s="70">
        <v>0</v>
      </c>
      <c r="E150" s="42">
        <f t="shared" si="9"/>
        <v>0</v>
      </c>
    </row>
    <row r="151" spans="1:5" x14ac:dyDescent="0.25">
      <c r="A151" s="39" t="s">
        <v>220</v>
      </c>
      <c r="B151" s="19" t="s">
        <v>58</v>
      </c>
      <c r="C151" s="71">
        <v>0</v>
      </c>
      <c r="D151" s="42">
        <f>SUM(E146:E150)%</f>
        <v>0</v>
      </c>
      <c r="E151" s="42">
        <f t="shared" si="9"/>
        <v>0</v>
      </c>
    </row>
    <row r="152" spans="1:5" x14ac:dyDescent="0.25">
      <c r="A152" s="39"/>
      <c r="B152" s="19"/>
      <c r="C152" s="53"/>
      <c r="D152" s="42"/>
      <c r="E152" s="42"/>
    </row>
    <row r="153" spans="1:5" x14ac:dyDescent="0.25">
      <c r="A153" s="54" t="s">
        <v>141</v>
      </c>
      <c r="B153" s="19"/>
      <c r="C153" s="53"/>
      <c r="D153" s="42"/>
      <c r="E153" s="56">
        <f>SUM(E154:E162)</f>
        <v>0</v>
      </c>
    </row>
    <row r="154" spans="1:5" x14ac:dyDescent="0.25">
      <c r="A154" s="39" t="s">
        <v>142</v>
      </c>
      <c r="B154" s="19" t="s">
        <v>38</v>
      </c>
      <c r="C154" s="53">
        <v>25</v>
      </c>
      <c r="D154" s="70">
        <v>0</v>
      </c>
      <c r="E154" s="42">
        <f t="shared" ref="E154:E159" si="10">C154*D154</f>
        <v>0</v>
      </c>
    </row>
    <row r="155" spans="1:5" x14ac:dyDescent="0.25">
      <c r="A155" s="39" t="s">
        <v>143</v>
      </c>
      <c r="B155" s="19" t="s">
        <v>38</v>
      </c>
      <c r="C155" s="53">
        <v>25</v>
      </c>
      <c r="D155" s="70">
        <v>0</v>
      </c>
      <c r="E155" s="42">
        <f t="shared" si="10"/>
        <v>0</v>
      </c>
    </row>
    <row r="156" spans="1:5" x14ac:dyDescent="0.25">
      <c r="A156" s="39" t="s">
        <v>59</v>
      </c>
      <c r="B156" s="19" t="s">
        <v>38</v>
      </c>
      <c r="C156" s="53">
        <v>25</v>
      </c>
      <c r="D156" s="70">
        <v>0</v>
      </c>
      <c r="E156" s="42">
        <f t="shared" si="10"/>
        <v>0</v>
      </c>
    </row>
    <row r="157" spans="1:5" x14ac:dyDescent="0.25">
      <c r="A157" s="39" t="s">
        <v>144</v>
      </c>
      <c r="B157" s="19" t="s">
        <v>38</v>
      </c>
      <c r="C157" s="53">
        <v>25</v>
      </c>
      <c r="D157" s="70">
        <v>0</v>
      </c>
      <c r="E157" s="42">
        <f t="shared" si="10"/>
        <v>0</v>
      </c>
    </row>
    <row r="158" spans="1:5" x14ac:dyDescent="0.25">
      <c r="A158" s="39" t="s">
        <v>145</v>
      </c>
      <c r="B158" s="19" t="s">
        <v>38</v>
      </c>
      <c r="C158" s="53">
        <v>50</v>
      </c>
      <c r="D158" s="70">
        <v>0</v>
      </c>
      <c r="E158" s="42">
        <f t="shared" si="10"/>
        <v>0</v>
      </c>
    </row>
    <row r="159" spans="1:5" x14ac:dyDescent="0.25">
      <c r="A159" s="39" t="s">
        <v>146</v>
      </c>
      <c r="B159" s="19" t="s">
        <v>38</v>
      </c>
      <c r="C159" s="53">
        <v>25</v>
      </c>
      <c r="D159" s="70">
        <v>0</v>
      </c>
      <c r="E159" s="42">
        <f t="shared" si="10"/>
        <v>0</v>
      </c>
    </row>
    <row r="160" spans="1:5" ht="30" x14ac:dyDescent="0.25">
      <c r="A160" s="39" t="s">
        <v>245</v>
      </c>
      <c r="B160" s="19" t="s">
        <v>58</v>
      </c>
      <c r="C160" s="71">
        <v>0</v>
      </c>
      <c r="D160" s="42">
        <f>SUM(E154:E159)%</f>
        <v>0</v>
      </c>
      <c r="E160" s="42">
        <v>0</v>
      </c>
    </row>
    <row r="161" spans="1:5" x14ac:dyDescent="0.25">
      <c r="A161" s="39" t="s">
        <v>150</v>
      </c>
      <c r="B161" s="19" t="s">
        <v>58</v>
      </c>
      <c r="C161" s="71">
        <v>0</v>
      </c>
      <c r="D161" s="42">
        <f>SUM(E154:E160)%</f>
        <v>0</v>
      </c>
      <c r="E161" s="42">
        <f>C161*D161</f>
        <v>0</v>
      </c>
    </row>
    <row r="162" spans="1:5" ht="30" x14ac:dyDescent="0.25">
      <c r="A162" s="39" t="s">
        <v>217</v>
      </c>
      <c r="B162" s="19" t="s">
        <v>58</v>
      </c>
      <c r="C162" s="71">
        <v>0</v>
      </c>
      <c r="D162" s="42">
        <f>SUM(E158:E160)%</f>
        <v>0</v>
      </c>
      <c r="E162" s="42">
        <f>C162*D162</f>
        <v>0</v>
      </c>
    </row>
    <row r="163" spans="1:5" x14ac:dyDescent="0.25">
      <c r="A163" s="39"/>
      <c r="B163" s="19"/>
      <c r="C163" s="53"/>
      <c r="D163" s="42"/>
      <c r="E163" s="42"/>
    </row>
    <row r="164" spans="1:5" x14ac:dyDescent="0.25">
      <c r="A164" s="54" t="s">
        <v>53</v>
      </c>
      <c r="B164" s="19"/>
      <c r="C164" s="53"/>
      <c r="D164" s="42"/>
      <c r="E164" s="56">
        <f>SUM(E165:E176)</f>
        <v>0</v>
      </c>
    </row>
    <row r="165" spans="1:5" x14ac:dyDescent="0.25">
      <c r="A165" s="39" t="s">
        <v>54</v>
      </c>
      <c r="B165" s="19" t="s">
        <v>38</v>
      </c>
      <c r="C165" s="53">
        <v>100</v>
      </c>
      <c r="D165" s="70">
        <v>0</v>
      </c>
      <c r="E165" s="42">
        <f t="shared" ref="E165:E176" si="11">C165*D165</f>
        <v>0</v>
      </c>
    </row>
    <row r="166" spans="1:5" x14ac:dyDescent="0.25">
      <c r="A166" s="39" t="s">
        <v>55</v>
      </c>
      <c r="B166" s="19" t="s">
        <v>38</v>
      </c>
      <c r="C166" s="53">
        <v>100</v>
      </c>
      <c r="D166" s="70">
        <v>0</v>
      </c>
      <c r="E166" s="42">
        <f t="shared" si="11"/>
        <v>0</v>
      </c>
    </row>
    <row r="167" spans="1:5" x14ac:dyDescent="0.25">
      <c r="A167" s="39" t="s">
        <v>151</v>
      </c>
      <c r="B167" s="19" t="s">
        <v>38</v>
      </c>
      <c r="C167" s="53">
        <v>10</v>
      </c>
      <c r="D167" s="70">
        <v>0</v>
      </c>
      <c r="E167" s="42">
        <f t="shared" si="11"/>
        <v>0</v>
      </c>
    </row>
    <row r="168" spans="1:5" x14ac:dyDescent="0.25">
      <c r="A168" s="39" t="s">
        <v>204</v>
      </c>
      <c r="B168" s="19" t="s">
        <v>38</v>
      </c>
      <c r="C168" s="53">
        <v>20</v>
      </c>
      <c r="D168" s="70">
        <v>0</v>
      </c>
      <c r="E168" s="42">
        <f t="shared" si="11"/>
        <v>0</v>
      </c>
    </row>
    <row r="169" spans="1:5" x14ac:dyDescent="0.25">
      <c r="A169" s="39" t="s">
        <v>152</v>
      </c>
      <c r="B169" s="19" t="s">
        <v>38</v>
      </c>
      <c r="C169" s="53">
        <v>30</v>
      </c>
      <c r="D169" s="70">
        <v>0</v>
      </c>
      <c r="E169" s="42">
        <f t="shared" si="11"/>
        <v>0</v>
      </c>
    </row>
    <row r="170" spans="1:5" x14ac:dyDescent="0.25">
      <c r="A170" s="39" t="s">
        <v>153</v>
      </c>
      <c r="B170" s="19" t="s">
        <v>38</v>
      </c>
      <c r="C170" s="53">
        <v>50</v>
      </c>
      <c r="D170" s="70">
        <v>0</v>
      </c>
      <c r="E170" s="42">
        <f t="shared" si="11"/>
        <v>0</v>
      </c>
    </row>
    <row r="171" spans="1:5" x14ac:dyDescent="0.25">
      <c r="A171" s="39" t="s">
        <v>205</v>
      </c>
      <c r="B171" s="19" t="s">
        <v>38</v>
      </c>
      <c r="C171" s="53">
        <v>100</v>
      </c>
      <c r="D171" s="70">
        <v>0</v>
      </c>
      <c r="E171" s="42">
        <f t="shared" si="11"/>
        <v>0</v>
      </c>
    </row>
    <row r="172" spans="1:5" x14ac:dyDescent="0.25">
      <c r="A172" s="39" t="s">
        <v>56</v>
      </c>
      <c r="B172" s="19" t="s">
        <v>38</v>
      </c>
      <c r="C172" s="53">
        <v>100</v>
      </c>
      <c r="D172" s="70">
        <v>0</v>
      </c>
      <c r="E172" s="42">
        <f t="shared" si="11"/>
        <v>0</v>
      </c>
    </row>
    <row r="173" spans="1:5" x14ac:dyDescent="0.25">
      <c r="A173" s="39" t="s">
        <v>57</v>
      </c>
      <c r="B173" s="19" t="s">
        <v>38</v>
      </c>
      <c r="C173" s="53">
        <v>100</v>
      </c>
      <c r="D173" s="70">
        <v>0</v>
      </c>
      <c r="E173" s="42">
        <f t="shared" si="11"/>
        <v>0</v>
      </c>
    </row>
    <row r="174" spans="1:5" s="1" customFormat="1" ht="30" customHeight="1" x14ac:dyDescent="0.25">
      <c r="A174" s="39" t="s">
        <v>209</v>
      </c>
      <c r="B174" s="39" t="s">
        <v>38</v>
      </c>
      <c r="C174" s="63">
        <v>100</v>
      </c>
      <c r="D174" s="70">
        <v>0</v>
      </c>
      <c r="E174" s="55">
        <f t="shared" si="11"/>
        <v>0</v>
      </c>
    </row>
    <row r="175" spans="1:5" x14ac:dyDescent="0.25">
      <c r="A175" s="39" t="s">
        <v>213</v>
      </c>
      <c r="B175" s="19" t="s">
        <v>38</v>
      </c>
      <c r="C175" s="53">
        <v>25</v>
      </c>
      <c r="D175" s="70">
        <v>0</v>
      </c>
      <c r="E175" s="42">
        <f t="shared" si="11"/>
        <v>0</v>
      </c>
    </row>
    <row r="176" spans="1:5" x14ac:dyDescent="0.25">
      <c r="A176" s="39" t="s">
        <v>154</v>
      </c>
      <c r="B176" s="19" t="s">
        <v>58</v>
      </c>
      <c r="C176" s="71">
        <v>0</v>
      </c>
      <c r="D176" s="42">
        <f>SUM(E165:E175)%</f>
        <v>0</v>
      </c>
      <c r="E176" s="42">
        <f t="shared" si="11"/>
        <v>0</v>
      </c>
    </row>
    <row r="177" spans="1:5" x14ac:dyDescent="0.25">
      <c r="A177" s="39"/>
      <c r="B177" s="19"/>
      <c r="C177" s="61"/>
      <c r="D177" s="42"/>
      <c r="E177" s="42"/>
    </row>
    <row r="178" spans="1:5" x14ac:dyDescent="0.25">
      <c r="A178" s="64" t="s">
        <v>296</v>
      </c>
      <c r="B178" s="19"/>
      <c r="C178" s="53"/>
      <c r="D178" s="42"/>
      <c r="E178" s="56">
        <f>SUM(E179:E190)</f>
        <v>0</v>
      </c>
    </row>
    <row r="179" spans="1:5" x14ac:dyDescent="0.25">
      <c r="A179" s="39" t="s">
        <v>286</v>
      </c>
      <c r="B179" s="19" t="s">
        <v>31</v>
      </c>
      <c r="C179" s="53">
        <v>10</v>
      </c>
      <c r="D179" s="70">
        <v>0</v>
      </c>
      <c r="E179" s="42">
        <f t="shared" ref="E179:E190" si="12">C179*D179</f>
        <v>0</v>
      </c>
    </row>
    <row r="180" spans="1:5" x14ac:dyDescent="0.25">
      <c r="A180" s="39" t="s">
        <v>287</v>
      </c>
      <c r="B180" s="19" t="s">
        <v>31</v>
      </c>
      <c r="C180" s="53">
        <v>10</v>
      </c>
      <c r="D180" s="70">
        <v>0</v>
      </c>
      <c r="E180" s="42">
        <f t="shared" si="12"/>
        <v>0</v>
      </c>
    </row>
    <row r="181" spans="1:5" x14ac:dyDescent="0.25">
      <c r="A181" s="39" t="s">
        <v>288</v>
      </c>
      <c r="B181" s="19" t="s">
        <v>31</v>
      </c>
      <c r="C181" s="53">
        <v>5</v>
      </c>
      <c r="D181" s="70">
        <v>0</v>
      </c>
      <c r="E181" s="42">
        <f t="shared" si="12"/>
        <v>0</v>
      </c>
    </row>
    <row r="182" spans="1:5" x14ac:dyDescent="0.25">
      <c r="A182" s="39" t="s">
        <v>289</v>
      </c>
      <c r="B182" s="19" t="s">
        <v>31</v>
      </c>
      <c r="C182" s="53">
        <v>25</v>
      </c>
      <c r="D182" s="70">
        <v>0</v>
      </c>
      <c r="E182" s="42">
        <f t="shared" si="12"/>
        <v>0</v>
      </c>
    </row>
    <row r="183" spans="1:5" x14ac:dyDescent="0.25">
      <c r="A183" s="39" t="s">
        <v>290</v>
      </c>
      <c r="B183" s="19" t="s">
        <v>39</v>
      </c>
      <c r="C183" s="53">
        <v>5</v>
      </c>
      <c r="D183" s="70">
        <v>0</v>
      </c>
      <c r="E183" s="42">
        <f t="shared" si="12"/>
        <v>0</v>
      </c>
    </row>
    <row r="184" spans="1:5" x14ac:dyDescent="0.25">
      <c r="A184" s="39" t="s">
        <v>291</v>
      </c>
      <c r="B184" s="19" t="s">
        <v>39</v>
      </c>
      <c r="C184" s="53">
        <v>25</v>
      </c>
      <c r="D184" s="70">
        <v>0</v>
      </c>
      <c r="E184" s="42">
        <f t="shared" si="12"/>
        <v>0</v>
      </c>
    </row>
    <row r="185" spans="1:5" x14ac:dyDescent="0.25">
      <c r="A185" s="39" t="s">
        <v>292</v>
      </c>
      <c r="B185" s="19" t="s">
        <v>39</v>
      </c>
      <c r="C185" s="53">
        <v>25</v>
      </c>
      <c r="D185" s="70">
        <v>0</v>
      </c>
      <c r="E185" s="42">
        <f t="shared" si="12"/>
        <v>0</v>
      </c>
    </row>
    <row r="186" spans="1:5" x14ac:dyDescent="0.25">
      <c r="A186" s="39" t="s">
        <v>293</v>
      </c>
      <c r="B186" s="19" t="s">
        <v>39</v>
      </c>
      <c r="C186" s="53">
        <v>10</v>
      </c>
      <c r="D186" s="70">
        <v>0</v>
      </c>
      <c r="E186" s="42">
        <f t="shared" si="12"/>
        <v>0</v>
      </c>
    </row>
    <row r="187" spans="1:5" x14ac:dyDescent="0.25">
      <c r="A187" s="39" t="s">
        <v>294</v>
      </c>
      <c r="B187" s="19" t="s">
        <v>31</v>
      </c>
      <c r="C187" s="53">
        <v>5</v>
      </c>
      <c r="D187" s="70">
        <v>0</v>
      </c>
      <c r="E187" s="42">
        <f t="shared" si="12"/>
        <v>0</v>
      </c>
    </row>
    <row r="188" spans="1:5" x14ac:dyDescent="0.25">
      <c r="A188" s="39" t="s">
        <v>295</v>
      </c>
      <c r="B188" s="19" t="s">
        <v>90</v>
      </c>
      <c r="C188" s="53">
        <v>10</v>
      </c>
      <c r="D188" s="70">
        <v>0</v>
      </c>
      <c r="E188" s="42">
        <f t="shared" si="12"/>
        <v>0</v>
      </c>
    </row>
    <row r="189" spans="1:5" x14ac:dyDescent="0.25">
      <c r="A189" s="39" t="s">
        <v>297</v>
      </c>
      <c r="B189" s="19" t="s">
        <v>58</v>
      </c>
      <c r="C189" s="71">
        <v>0</v>
      </c>
      <c r="D189" s="42">
        <f>SUM(E179:E188)%</f>
        <v>0</v>
      </c>
      <c r="E189" s="42">
        <f t="shared" si="12"/>
        <v>0</v>
      </c>
    </row>
    <row r="190" spans="1:5" x14ac:dyDescent="0.25">
      <c r="A190" s="39" t="s">
        <v>298</v>
      </c>
      <c r="B190" s="19" t="s">
        <v>58</v>
      </c>
      <c r="C190" s="71">
        <v>0</v>
      </c>
      <c r="D190" s="42">
        <f>D189</f>
        <v>0</v>
      </c>
      <c r="E190" s="42">
        <f t="shared" si="12"/>
        <v>0</v>
      </c>
    </row>
    <row r="191" spans="1:5" x14ac:dyDescent="0.25">
      <c r="A191" s="39"/>
      <c r="B191" s="19"/>
      <c r="C191" s="53"/>
      <c r="D191" s="42"/>
      <c r="E191" s="42"/>
    </row>
    <row r="192" spans="1:5" ht="15.75" x14ac:dyDescent="0.25">
      <c r="A192" s="52" t="s">
        <v>261</v>
      </c>
      <c r="B192" s="19"/>
      <c r="C192" s="53"/>
      <c r="D192" s="42"/>
      <c r="E192" s="56">
        <f>SUM(E194:E243)</f>
        <v>0</v>
      </c>
    </row>
    <row r="193" spans="1:5" x14ac:dyDescent="0.25">
      <c r="A193" s="54" t="s">
        <v>171</v>
      </c>
      <c r="B193" s="19"/>
      <c r="C193" s="53"/>
      <c r="D193" s="42"/>
      <c r="E193" s="65"/>
    </row>
    <row r="194" spans="1:5" x14ac:dyDescent="0.25">
      <c r="A194" s="39" t="s">
        <v>69</v>
      </c>
      <c r="B194" s="19" t="s">
        <v>31</v>
      </c>
      <c r="C194" s="53">
        <v>10</v>
      </c>
      <c r="D194" s="70">
        <v>0</v>
      </c>
      <c r="E194" s="42">
        <f>C194*D194</f>
        <v>0</v>
      </c>
    </row>
    <row r="195" spans="1:5" x14ac:dyDescent="0.25">
      <c r="A195" s="39" t="s">
        <v>70</v>
      </c>
      <c r="B195" s="19" t="s">
        <v>31</v>
      </c>
      <c r="C195" s="53">
        <v>10</v>
      </c>
      <c r="D195" s="70">
        <v>0</v>
      </c>
      <c r="E195" s="42">
        <f>C195*D195</f>
        <v>0</v>
      </c>
    </row>
    <row r="196" spans="1:5" x14ac:dyDescent="0.25">
      <c r="A196" s="39" t="s">
        <v>63</v>
      </c>
      <c r="B196" s="19" t="s">
        <v>31</v>
      </c>
      <c r="C196" s="53">
        <v>10</v>
      </c>
      <c r="D196" s="70">
        <v>0</v>
      </c>
      <c r="E196" s="42">
        <f>C196*D196</f>
        <v>0</v>
      </c>
    </row>
    <row r="197" spans="1:5" x14ac:dyDescent="0.25">
      <c r="A197" s="39" t="s">
        <v>64</v>
      </c>
      <c r="B197" s="19" t="s">
        <v>31</v>
      </c>
      <c r="C197" s="53">
        <v>10</v>
      </c>
      <c r="D197" s="70">
        <v>0</v>
      </c>
      <c r="E197" s="42">
        <f>C197*D197</f>
        <v>0</v>
      </c>
    </row>
    <row r="198" spans="1:5" x14ac:dyDescent="0.25">
      <c r="A198" s="54" t="s">
        <v>240</v>
      </c>
      <c r="B198" s="19"/>
      <c r="C198" s="53"/>
      <c r="D198" s="42"/>
      <c r="E198" s="42"/>
    </row>
    <row r="199" spans="1:5" x14ac:dyDescent="0.25">
      <c r="A199" s="39" t="s">
        <v>68</v>
      </c>
      <c r="B199" s="19" t="s">
        <v>39</v>
      </c>
      <c r="C199" s="53">
        <v>10</v>
      </c>
      <c r="D199" s="70">
        <v>0</v>
      </c>
      <c r="E199" s="42">
        <f t="shared" ref="E199:E205" si="13">C199*D199</f>
        <v>0</v>
      </c>
    </row>
    <row r="200" spans="1:5" x14ac:dyDescent="0.25">
      <c r="A200" s="39" t="s">
        <v>162</v>
      </c>
      <c r="B200" s="19" t="s">
        <v>39</v>
      </c>
      <c r="C200" s="53">
        <v>10</v>
      </c>
      <c r="D200" s="70">
        <v>0</v>
      </c>
      <c r="E200" s="42">
        <f>C200*D200</f>
        <v>0</v>
      </c>
    </row>
    <row r="201" spans="1:5" x14ac:dyDescent="0.25">
      <c r="A201" s="39" t="s">
        <v>165</v>
      </c>
      <c r="B201" s="19" t="s">
        <v>31</v>
      </c>
      <c r="C201" s="53">
        <v>10</v>
      </c>
      <c r="D201" s="70">
        <v>0</v>
      </c>
      <c r="E201" s="42">
        <f t="shared" si="13"/>
        <v>0</v>
      </c>
    </row>
    <row r="202" spans="1:5" x14ac:dyDescent="0.25">
      <c r="A202" s="39" t="s">
        <v>166</v>
      </c>
      <c r="B202" s="19" t="s">
        <v>31</v>
      </c>
      <c r="C202" s="53">
        <v>5</v>
      </c>
      <c r="D202" s="70">
        <v>0</v>
      </c>
      <c r="E202" s="42">
        <f>C202*D202</f>
        <v>0</v>
      </c>
    </row>
    <row r="203" spans="1:5" x14ac:dyDescent="0.25">
      <c r="A203" s="39" t="s">
        <v>158</v>
      </c>
      <c r="B203" s="19" t="s">
        <v>31</v>
      </c>
      <c r="C203" s="53">
        <v>40</v>
      </c>
      <c r="D203" s="70">
        <v>0</v>
      </c>
      <c r="E203" s="42">
        <f t="shared" si="13"/>
        <v>0</v>
      </c>
    </row>
    <row r="204" spans="1:5" x14ac:dyDescent="0.25">
      <c r="A204" s="39" t="s">
        <v>159</v>
      </c>
      <c r="B204" s="19" t="s">
        <v>31</v>
      </c>
      <c r="C204" s="53">
        <v>40</v>
      </c>
      <c r="D204" s="70">
        <v>0</v>
      </c>
      <c r="E204" s="42">
        <f t="shared" si="13"/>
        <v>0</v>
      </c>
    </row>
    <row r="205" spans="1:5" x14ac:dyDescent="0.25">
      <c r="A205" s="39" t="s">
        <v>221</v>
      </c>
      <c r="B205" s="19" t="s">
        <v>39</v>
      </c>
      <c r="C205" s="53">
        <v>50</v>
      </c>
      <c r="D205" s="70">
        <v>0</v>
      </c>
      <c r="E205" s="42">
        <f t="shared" si="13"/>
        <v>0</v>
      </c>
    </row>
    <row r="206" spans="1:5" x14ac:dyDescent="0.25">
      <c r="A206" s="54" t="s">
        <v>241</v>
      </c>
      <c r="B206" s="19"/>
      <c r="C206" s="53"/>
      <c r="D206" s="42"/>
      <c r="E206" s="42"/>
    </row>
    <row r="207" spans="1:5" x14ac:dyDescent="0.25">
      <c r="A207" s="39" t="s">
        <v>160</v>
      </c>
      <c r="B207" s="19" t="s">
        <v>39</v>
      </c>
      <c r="C207" s="53">
        <v>5</v>
      </c>
      <c r="D207" s="70">
        <v>0</v>
      </c>
      <c r="E207" s="42">
        <f t="shared" ref="E207:E217" si="14">C207*D207</f>
        <v>0</v>
      </c>
    </row>
    <row r="208" spans="1:5" x14ac:dyDescent="0.25">
      <c r="A208" s="39" t="s">
        <v>161</v>
      </c>
      <c r="B208" s="19" t="s">
        <v>39</v>
      </c>
      <c r="C208" s="53">
        <v>5</v>
      </c>
      <c r="D208" s="70">
        <v>0</v>
      </c>
      <c r="E208" s="42">
        <f>C208*D208</f>
        <v>0</v>
      </c>
    </row>
    <row r="209" spans="1:5" x14ac:dyDescent="0.25">
      <c r="A209" s="39" t="s">
        <v>163</v>
      </c>
      <c r="B209" s="19" t="s">
        <v>39</v>
      </c>
      <c r="C209" s="53">
        <v>5</v>
      </c>
      <c r="D209" s="70">
        <v>0</v>
      </c>
      <c r="E209" s="42">
        <f>C209*D209</f>
        <v>0</v>
      </c>
    </row>
    <row r="210" spans="1:5" x14ac:dyDescent="0.25">
      <c r="A210" s="39" t="s">
        <v>164</v>
      </c>
      <c r="B210" s="19" t="s">
        <v>39</v>
      </c>
      <c r="C210" s="53">
        <v>25</v>
      </c>
      <c r="D210" s="70">
        <v>0</v>
      </c>
      <c r="E210" s="42">
        <f t="shared" si="14"/>
        <v>0</v>
      </c>
    </row>
    <row r="211" spans="1:5" x14ac:dyDescent="0.25">
      <c r="A211" s="39" t="s">
        <v>165</v>
      </c>
      <c r="B211" s="19" t="s">
        <v>31</v>
      </c>
      <c r="C211" s="53">
        <v>5</v>
      </c>
      <c r="D211" s="70">
        <v>0</v>
      </c>
      <c r="E211" s="42">
        <f t="shared" si="14"/>
        <v>0</v>
      </c>
    </row>
    <row r="212" spans="1:5" x14ac:dyDescent="0.25">
      <c r="A212" s="39" t="s">
        <v>166</v>
      </c>
      <c r="B212" s="19" t="s">
        <v>31</v>
      </c>
      <c r="C212" s="53">
        <v>5</v>
      </c>
      <c r="D212" s="70">
        <v>0</v>
      </c>
      <c r="E212" s="42">
        <f t="shared" si="14"/>
        <v>0</v>
      </c>
    </row>
    <row r="213" spans="1:5" x14ac:dyDescent="0.25">
      <c r="A213" s="39" t="s">
        <v>167</v>
      </c>
      <c r="B213" s="19" t="s">
        <v>31</v>
      </c>
      <c r="C213" s="53">
        <v>5</v>
      </c>
      <c r="D213" s="70">
        <v>0</v>
      </c>
      <c r="E213" s="42">
        <f t="shared" si="14"/>
        <v>0</v>
      </c>
    </row>
    <row r="214" spans="1:5" x14ac:dyDescent="0.25">
      <c r="A214" s="39" t="s">
        <v>168</v>
      </c>
      <c r="B214" s="19" t="s">
        <v>31</v>
      </c>
      <c r="C214" s="53">
        <v>10</v>
      </c>
      <c r="D214" s="70">
        <v>0</v>
      </c>
      <c r="E214" s="42">
        <f t="shared" si="14"/>
        <v>0</v>
      </c>
    </row>
    <row r="215" spans="1:5" x14ac:dyDescent="0.25">
      <c r="A215" s="39" t="s">
        <v>169</v>
      </c>
      <c r="B215" s="19" t="s">
        <v>124</v>
      </c>
      <c r="C215" s="53">
        <v>5</v>
      </c>
      <c r="D215" s="70">
        <v>0</v>
      </c>
      <c r="E215" s="42">
        <f t="shared" si="14"/>
        <v>0</v>
      </c>
    </row>
    <row r="216" spans="1:5" x14ac:dyDescent="0.25">
      <c r="A216" s="39" t="s">
        <v>172</v>
      </c>
      <c r="B216" s="19" t="s">
        <v>31</v>
      </c>
      <c r="C216" s="53">
        <v>15</v>
      </c>
      <c r="D216" s="70">
        <v>0</v>
      </c>
      <c r="E216" s="42">
        <f t="shared" si="14"/>
        <v>0</v>
      </c>
    </row>
    <row r="217" spans="1:5" x14ac:dyDescent="0.25">
      <c r="A217" s="39" t="s">
        <v>170</v>
      </c>
      <c r="B217" s="19" t="s">
        <v>31</v>
      </c>
      <c r="C217" s="53">
        <v>5</v>
      </c>
      <c r="D217" s="70">
        <v>0</v>
      </c>
      <c r="E217" s="42">
        <f t="shared" si="14"/>
        <v>0</v>
      </c>
    </row>
    <row r="218" spans="1:5" x14ac:dyDescent="0.25">
      <c r="A218" s="54" t="s">
        <v>242</v>
      </c>
      <c r="B218" s="19"/>
      <c r="C218" s="53"/>
      <c r="D218" s="42"/>
      <c r="E218" s="42"/>
    </row>
    <row r="219" spans="1:5" x14ac:dyDescent="0.25">
      <c r="A219" s="39" t="s">
        <v>173</v>
      </c>
      <c r="B219" s="19" t="s">
        <v>39</v>
      </c>
      <c r="C219" s="53">
        <v>10</v>
      </c>
      <c r="D219" s="70">
        <v>0</v>
      </c>
      <c r="E219" s="42">
        <f>C219*D219</f>
        <v>0</v>
      </c>
    </row>
    <row r="220" spans="1:5" x14ac:dyDescent="0.25">
      <c r="A220" s="39" t="s">
        <v>174</v>
      </c>
      <c r="B220" s="19" t="s">
        <v>39</v>
      </c>
      <c r="C220" s="53">
        <v>10</v>
      </c>
      <c r="D220" s="70">
        <v>0</v>
      </c>
      <c r="E220" s="42">
        <f>C220*D220</f>
        <v>0</v>
      </c>
    </row>
    <row r="221" spans="1:5" x14ac:dyDescent="0.25">
      <c r="A221" s="39" t="s">
        <v>175</v>
      </c>
      <c r="B221" s="19" t="s">
        <v>31</v>
      </c>
      <c r="C221" s="53">
        <v>5</v>
      </c>
      <c r="D221" s="70">
        <v>0</v>
      </c>
      <c r="E221" s="42">
        <f>C221*D221</f>
        <v>0</v>
      </c>
    </row>
    <row r="222" spans="1:5" s="2" customFormat="1" x14ac:dyDescent="0.25">
      <c r="A222" s="54" t="s">
        <v>243</v>
      </c>
      <c r="B222" s="66"/>
      <c r="C222" s="66"/>
      <c r="D222" s="66"/>
      <c r="E222" s="66"/>
    </row>
    <row r="223" spans="1:5" x14ac:dyDescent="0.25">
      <c r="A223" s="39" t="s">
        <v>71</v>
      </c>
      <c r="B223" s="19" t="s">
        <v>31</v>
      </c>
      <c r="C223" s="53">
        <v>5</v>
      </c>
      <c r="D223" s="70">
        <v>0</v>
      </c>
      <c r="E223" s="42">
        <f t="shared" ref="E223:E243" si="15">C223*D223</f>
        <v>0</v>
      </c>
    </row>
    <row r="224" spans="1:5" x14ac:dyDescent="0.25">
      <c r="A224" s="39" t="s">
        <v>72</v>
      </c>
      <c r="B224" s="19" t="s">
        <v>31</v>
      </c>
      <c r="C224" s="53">
        <v>2</v>
      </c>
      <c r="D224" s="70">
        <v>0</v>
      </c>
      <c r="E224" s="42">
        <f t="shared" si="15"/>
        <v>0</v>
      </c>
    </row>
    <row r="225" spans="1:5" x14ac:dyDescent="0.25">
      <c r="A225" s="39" t="s">
        <v>93</v>
      </c>
      <c r="B225" s="19" t="s">
        <v>31</v>
      </c>
      <c r="C225" s="53">
        <v>2</v>
      </c>
      <c r="D225" s="70">
        <v>0</v>
      </c>
      <c r="E225" s="42">
        <f t="shared" si="15"/>
        <v>0</v>
      </c>
    </row>
    <row r="226" spans="1:5" x14ac:dyDescent="0.25">
      <c r="A226" s="39" t="s">
        <v>73</v>
      </c>
      <c r="B226" s="19" t="s">
        <v>31</v>
      </c>
      <c r="C226" s="53">
        <v>5</v>
      </c>
      <c r="D226" s="70">
        <v>0</v>
      </c>
      <c r="E226" s="42">
        <f t="shared" si="15"/>
        <v>0</v>
      </c>
    </row>
    <row r="227" spans="1:5" x14ac:dyDescent="0.25">
      <c r="A227" s="39" t="s">
        <v>74</v>
      </c>
      <c r="B227" s="19" t="s">
        <v>31</v>
      </c>
      <c r="C227" s="53">
        <v>5</v>
      </c>
      <c r="D227" s="70">
        <v>0</v>
      </c>
      <c r="E227" s="42">
        <f t="shared" si="15"/>
        <v>0</v>
      </c>
    </row>
    <row r="228" spans="1:5" x14ac:dyDescent="0.25">
      <c r="A228" s="39" t="s">
        <v>75</v>
      </c>
      <c r="B228" s="19" t="s">
        <v>31</v>
      </c>
      <c r="C228" s="53">
        <v>2</v>
      </c>
      <c r="D228" s="70">
        <v>0</v>
      </c>
      <c r="E228" s="42">
        <f t="shared" si="15"/>
        <v>0</v>
      </c>
    </row>
    <row r="229" spans="1:5" x14ac:dyDescent="0.25">
      <c r="A229" s="39" t="s">
        <v>76</v>
      </c>
      <c r="B229" s="19" t="s">
        <v>31</v>
      </c>
      <c r="C229" s="53">
        <v>5</v>
      </c>
      <c r="D229" s="70">
        <v>0</v>
      </c>
      <c r="E229" s="42">
        <f t="shared" si="15"/>
        <v>0</v>
      </c>
    </row>
    <row r="230" spans="1:5" x14ac:dyDescent="0.25">
      <c r="A230" s="39" t="s">
        <v>77</v>
      </c>
      <c r="B230" s="19" t="s">
        <v>31</v>
      </c>
      <c r="C230" s="53">
        <v>5</v>
      </c>
      <c r="D230" s="70">
        <v>0</v>
      </c>
      <c r="E230" s="42">
        <f t="shared" si="15"/>
        <v>0</v>
      </c>
    </row>
    <row r="231" spans="1:5" x14ac:dyDescent="0.25">
      <c r="A231" s="39" t="s">
        <v>78</v>
      </c>
      <c r="B231" s="19" t="s">
        <v>31</v>
      </c>
      <c r="C231" s="53">
        <v>10</v>
      </c>
      <c r="D231" s="70">
        <v>0</v>
      </c>
      <c r="E231" s="42">
        <f t="shared" si="15"/>
        <v>0</v>
      </c>
    </row>
    <row r="232" spans="1:5" x14ac:dyDescent="0.25">
      <c r="A232" s="39" t="s">
        <v>79</v>
      </c>
      <c r="B232" s="19" t="s">
        <v>31</v>
      </c>
      <c r="C232" s="53">
        <v>5</v>
      </c>
      <c r="D232" s="70">
        <v>0</v>
      </c>
      <c r="E232" s="42">
        <f t="shared" si="15"/>
        <v>0</v>
      </c>
    </row>
    <row r="233" spans="1:5" x14ac:dyDescent="0.25">
      <c r="A233" s="39" t="s">
        <v>196</v>
      </c>
      <c r="B233" s="19" t="s">
        <v>31</v>
      </c>
      <c r="C233" s="53">
        <v>2</v>
      </c>
      <c r="D233" s="70">
        <v>0</v>
      </c>
      <c r="E233" s="42">
        <f t="shared" si="15"/>
        <v>0</v>
      </c>
    </row>
    <row r="234" spans="1:5" x14ac:dyDescent="0.25">
      <c r="A234" s="39" t="s">
        <v>197</v>
      </c>
      <c r="B234" s="19" t="s">
        <v>31</v>
      </c>
      <c r="C234" s="53">
        <v>2</v>
      </c>
      <c r="D234" s="70">
        <v>0</v>
      </c>
      <c r="E234" s="42">
        <f t="shared" si="15"/>
        <v>0</v>
      </c>
    </row>
    <row r="235" spans="1:5" x14ac:dyDescent="0.25">
      <c r="A235" s="39" t="s">
        <v>198</v>
      </c>
      <c r="B235" s="19" t="s">
        <v>31</v>
      </c>
      <c r="C235" s="53">
        <v>2</v>
      </c>
      <c r="D235" s="70">
        <v>0</v>
      </c>
      <c r="E235" s="42">
        <f t="shared" si="15"/>
        <v>0</v>
      </c>
    </row>
    <row r="236" spans="1:5" ht="30" x14ac:dyDescent="0.25">
      <c r="A236" s="39" t="s">
        <v>80</v>
      </c>
      <c r="B236" s="19" t="s">
        <v>58</v>
      </c>
      <c r="C236" s="71">
        <v>0</v>
      </c>
      <c r="D236" s="42">
        <f>SUM(E194:E235)%</f>
        <v>0</v>
      </c>
      <c r="E236" s="42">
        <f>C236*D236</f>
        <v>0</v>
      </c>
    </row>
    <row r="237" spans="1:5" ht="30" x14ac:dyDescent="0.25">
      <c r="A237" s="39" t="s">
        <v>222</v>
      </c>
      <c r="B237" s="19" t="s">
        <v>58</v>
      </c>
      <c r="C237" s="71">
        <v>0</v>
      </c>
      <c r="D237" s="42">
        <f>SUM(E241:E244)%</f>
        <v>0</v>
      </c>
      <c r="E237" s="42">
        <f>C237*D237</f>
        <v>0</v>
      </c>
    </row>
    <row r="238" spans="1:5" x14ac:dyDescent="0.25">
      <c r="A238" s="39" t="s">
        <v>176</v>
      </c>
      <c r="B238" s="19" t="s">
        <v>58</v>
      </c>
      <c r="C238" s="71">
        <v>0</v>
      </c>
      <c r="D238" s="42">
        <f>SUM(E194:E235)%</f>
        <v>0</v>
      </c>
      <c r="E238" s="42">
        <f>C238*D238</f>
        <v>0</v>
      </c>
    </row>
    <row r="239" spans="1:5" x14ac:dyDescent="0.25">
      <c r="A239" s="39"/>
      <c r="B239" s="19"/>
      <c r="C239" s="53"/>
      <c r="D239" s="42"/>
      <c r="E239" s="42"/>
    </row>
    <row r="240" spans="1:5" x14ac:dyDescent="0.25">
      <c r="A240" s="54" t="s">
        <v>249</v>
      </c>
      <c r="B240" s="19"/>
      <c r="C240" s="53"/>
      <c r="D240" s="42"/>
      <c r="E240" s="56">
        <f>SUM(E241:E243)</f>
        <v>0</v>
      </c>
    </row>
    <row r="241" spans="1:5" x14ac:dyDescent="0.25">
      <c r="A241" s="39" t="s">
        <v>250</v>
      </c>
      <c r="B241" s="19" t="s">
        <v>31</v>
      </c>
      <c r="C241" s="53">
        <v>10</v>
      </c>
      <c r="D241" s="70">
        <v>0</v>
      </c>
      <c r="E241" s="42">
        <f t="shared" si="15"/>
        <v>0</v>
      </c>
    </row>
    <row r="242" spans="1:5" x14ac:dyDescent="0.25">
      <c r="A242" s="39" t="s">
        <v>251</v>
      </c>
      <c r="B242" s="19" t="s">
        <v>31</v>
      </c>
      <c r="C242" s="53">
        <v>10</v>
      </c>
      <c r="D242" s="70">
        <v>0</v>
      </c>
      <c r="E242" s="42">
        <f t="shared" si="15"/>
        <v>0</v>
      </c>
    </row>
    <row r="243" spans="1:5" x14ac:dyDescent="0.25">
      <c r="A243" s="39" t="s">
        <v>252</v>
      </c>
      <c r="B243" s="19" t="s">
        <v>31</v>
      </c>
      <c r="C243" s="53">
        <v>10</v>
      </c>
      <c r="D243" s="70">
        <v>0</v>
      </c>
      <c r="E243" s="42">
        <f t="shared" si="15"/>
        <v>0</v>
      </c>
    </row>
    <row r="244" spans="1:5" x14ac:dyDescent="0.25">
      <c r="A244" s="39"/>
      <c r="B244" s="19"/>
      <c r="C244" s="53"/>
      <c r="D244" s="42"/>
      <c r="E244" s="42"/>
    </row>
    <row r="245" spans="1:5" x14ac:dyDescent="0.25">
      <c r="A245" s="54" t="s">
        <v>229</v>
      </c>
      <c r="B245" s="19"/>
      <c r="C245" s="53"/>
      <c r="D245" s="42"/>
      <c r="E245" s="56">
        <f>SUM(E246:E253)</f>
        <v>0</v>
      </c>
    </row>
    <row r="246" spans="1:5" x14ac:dyDescent="0.25">
      <c r="A246" s="39" t="s">
        <v>186</v>
      </c>
      <c r="B246" s="19" t="s">
        <v>187</v>
      </c>
      <c r="C246" s="53">
        <v>15</v>
      </c>
      <c r="D246" s="70">
        <v>0</v>
      </c>
      <c r="E246" s="42">
        <f t="shared" ref="E246:E253" si="16">C246*D246</f>
        <v>0</v>
      </c>
    </row>
    <row r="247" spans="1:5" x14ac:dyDescent="0.25">
      <c r="A247" s="39" t="s">
        <v>188</v>
      </c>
      <c r="B247" s="19" t="s">
        <v>187</v>
      </c>
      <c r="C247" s="53">
        <v>15</v>
      </c>
      <c r="D247" s="70">
        <v>0</v>
      </c>
      <c r="E247" s="42">
        <f t="shared" si="16"/>
        <v>0</v>
      </c>
    </row>
    <row r="248" spans="1:5" x14ac:dyDescent="0.25">
      <c r="A248" s="39" t="s">
        <v>189</v>
      </c>
      <c r="B248" s="19" t="s">
        <v>187</v>
      </c>
      <c r="C248" s="53">
        <v>15</v>
      </c>
      <c r="D248" s="70">
        <v>0</v>
      </c>
      <c r="E248" s="42">
        <f t="shared" si="16"/>
        <v>0</v>
      </c>
    </row>
    <row r="249" spans="1:5" x14ac:dyDescent="0.25">
      <c r="A249" s="39" t="s">
        <v>190</v>
      </c>
      <c r="B249" s="19" t="s">
        <v>31</v>
      </c>
      <c r="C249" s="53">
        <v>5</v>
      </c>
      <c r="D249" s="70">
        <v>0</v>
      </c>
      <c r="E249" s="42">
        <f t="shared" si="16"/>
        <v>0</v>
      </c>
    </row>
    <row r="250" spans="1:5" x14ac:dyDescent="0.25">
      <c r="A250" s="39" t="s">
        <v>191</v>
      </c>
      <c r="B250" s="19" t="s">
        <v>87</v>
      </c>
      <c r="C250" s="53">
        <v>5</v>
      </c>
      <c r="D250" s="70">
        <v>0</v>
      </c>
      <c r="E250" s="42">
        <f t="shared" si="16"/>
        <v>0</v>
      </c>
    </row>
    <row r="251" spans="1:5" x14ac:dyDescent="0.25">
      <c r="A251" s="39" t="s">
        <v>192</v>
      </c>
      <c r="B251" s="19" t="s">
        <v>31</v>
      </c>
      <c r="C251" s="53">
        <v>5</v>
      </c>
      <c r="D251" s="70">
        <v>0</v>
      </c>
      <c r="E251" s="42">
        <f t="shared" si="16"/>
        <v>0</v>
      </c>
    </row>
    <row r="252" spans="1:5" x14ac:dyDescent="0.25">
      <c r="A252" s="39" t="s">
        <v>193</v>
      </c>
      <c r="B252" s="19" t="s">
        <v>31</v>
      </c>
      <c r="C252" s="53">
        <v>5</v>
      </c>
      <c r="D252" s="70">
        <v>0</v>
      </c>
      <c r="E252" s="42">
        <f t="shared" si="16"/>
        <v>0</v>
      </c>
    </row>
    <row r="253" spans="1:5" x14ac:dyDescent="0.25">
      <c r="A253" s="39" t="s">
        <v>194</v>
      </c>
      <c r="B253" s="19" t="s">
        <v>31</v>
      </c>
      <c r="C253" s="53">
        <v>10</v>
      </c>
      <c r="D253" s="70">
        <v>0</v>
      </c>
      <c r="E253" s="42">
        <f t="shared" si="16"/>
        <v>0</v>
      </c>
    </row>
    <row r="254" spans="1:5" x14ac:dyDescent="0.25">
      <c r="A254" s="39"/>
      <c r="B254" s="19"/>
      <c r="C254" s="53"/>
      <c r="D254" s="42"/>
      <c r="E254" s="42"/>
    </row>
    <row r="255" spans="1:5" x14ac:dyDescent="0.25">
      <c r="A255" s="67" t="s">
        <v>227</v>
      </c>
      <c r="B255" s="19"/>
      <c r="C255" s="53"/>
      <c r="D255" s="42"/>
      <c r="E255" s="56">
        <f>SUM(E256:E258)</f>
        <v>0</v>
      </c>
    </row>
    <row r="256" spans="1:5" x14ac:dyDescent="0.25">
      <c r="A256" s="39" t="s">
        <v>199</v>
      </c>
      <c r="B256" s="19" t="s">
        <v>31</v>
      </c>
      <c r="C256" s="53">
        <v>25</v>
      </c>
      <c r="D256" s="70">
        <v>0</v>
      </c>
      <c r="E256" s="42">
        <f>C256*D256</f>
        <v>0</v>
      </c>
    </row>
    <row r="257" spans="1:5" x14ac:dyDescent="0.25">
      <c r="A257" s="39" t="s">
        <v>200</v>
      </c>
      <c r="B257" s="19" t="s">
        <v>31</v>
      </c>
      <c r="C257" s="53">
        <v>25</v>
      </c>
      <c r="D257" s="70">
        <v>0</v>
      </c>
      <c r="E257" s="42">
        <f>C257*D257</f>
        <v>0</v>
      </c>
    </row>
    <row r="258" spans="1:5" x14ac:dyDescent="0.25">
      <c r="A258" s="39" t="s">
        <v>201</v>
      </c>
      <c r="B258" s="19" t="s">
        <v>39</v>
      </c>
      <c r="C258" s="53">
        <v>50</v>
      </c>
      <c r="D258" s="70">
        <v>0</v>
      </c>
      <c r="E258" s="42">
        <f>C258*D258</f>
        <v>0</v>
      </c>
    </row>
    <row r="259" spans="1:5" x14ac:dyDescent="0.25">
      <c r="A259" s="39"/>
      <c r="B259" s="19"/>
      <c r="C259" s="53"/>
      <c r="D259" s="42"/>
      <c r="E259" s="42"/>
    </row>
    <row r="260" spans="1:5" x14ac:dyDescent="0.25">
      <c r="A260" s="54" t="s">
        <v>228</v>
      </c>
      <c r="B260" s="19"/>
      <c r="C260" s="53"/>
      <c r="D260" s="42"/>
      <c r="E260" s="56">
        <f>SUM(E261:E267)</f>
        <v>0</v>
      </c>
    </row>
    <row r="261" spans="1:5" x14ac:dyDescent="0.25">
      <c r="A261" s="39" t="s">
        <v>81</v>
      </c>
      <c r="B261" s="19" t="s">
        <v>89</v>
      </c>
      <c r="C261" s="53">
        <v>5</v>
      </c>
      <c r="D261" s="70">
        <v>0</v>
      </c>
      <c r="E261" s="42">
        <f t="shared" ref="E261:E267" si="17">C261*D261</f>
        <v>0</v>
      </c>
    </row>
    <row r="262" spans="1:5" x14ac:dyDescent="0.25">
      <c r="A262" s="39" t="s">
        <v>82</v>
      </c>
      <c r="B262" s="19" t="s">
        <v>38</v>
      </c>
      <c r="C262" s="53">
        <v>20</v>
      </c>
      <c r="D262" s="70">
        <v>0</v>
      </c>
      <c r="E262" s="42">
        <f t="shared" si="17"/>
        <v>0</v>
      </c>
    </row>
    <row r="263" spans="1:5" x14ac:dyDescent="0.25">
      <c r="A263" s="39" t="s">
        <v>83</v>
      </c>
      <c r="B263" s="19" t="s">
        <v>38</v>
      </c>
      <c r="C263" s="68">
        <v>50</v>
      </c>
      <c r="D263" s="70">
        <v>0</v>
      </c>
      <c r="E263" s="42">
        <f t="shared" si="17"/>
        <v>0</v>
      </c>
    </row>
    <row r="264" spans="1:5" x14ac:dyDescent="0.25">
      <c r="A264" s="39" t="s">
        <v>268</v>
      </c>
      <c r="B264" s="19" t="s">
        <v>38</v>
      </c>
      <c r="C264" s="68">
        <v>50</v>
      </c>
      <c r="D264" s="70">
        <v>0</v>
      </c>
      <c r="E264" s="42">
        <f t="shared" si="17"/>
        <v>0</v>
      </c>
    </row>
    <row r="265" spans="1:5" x14ac:dyDescent="0.25">
      <c r="A265" s="39" t="s">
        <v>223</v>
      </c>
      <c r="B265" s="19" t="s">
        <v>90</v>
      </c>
      <c r="C265" s="53">
        <v>50</v>
      </c>
      <c r="D265" s="70">
        <v>0</v>
      </c>
      <c r="E265" s="42">
        <f t="shared" si="17"/>
        <v>0</v>
      </c>
    </row>
    <row r="266" spans="1:5" x14ac:dyDescent="0.25">
      <c r="A266" s="39" t="s">
        <v>177</v>
      </c>
      <c r="B266" s="19" t="s">
        <v>90</v>
      </c>
      <c r="C266" s="53">
        <v>50</v>
      </c>
      <c r="D266" s="70">
        <v>0</v>
      </c>
      <c r="E266" s="42">
        <f t="shared" si="17"/>
        <v>0</v>
      </c>
    </row>
    <row r="267" spans="1:5" x14ac:dyDescent="0.25">
      <c r="A267" s="39" t="s">
        <v>178</v>
      </c>
      <c r="B267" s="19" t="s">
        <v>90</v>
      </c>
      <c r="C267" s="53">
        <v>50</v>
      </c>
      <c r="D267" s="70">
        <v>0</v>
      </c>
      <c r="E267" s="42">
        <f t="shared" si="17"/>
        <v>0</v>
      </c>
    </row>
    <row r="268" spans="1:5" x14ac:dyDescent="0.25">
      <c r="A268" s="39"/>
      <c r="B268" s="19"/>
      <c r="C268" s="53"/>
      <c r="D268" s="42"/>
      <c r="E268" s="42"/>
    </row>
    <row r="269" spans="1:5" x14ac:dyDescent="0.25">
      <c r="A269" s="54" t="s">
        <v>244</v>
      </c>
      <c r="B269" s="19"/>
      <c r="C269" s="53"/>
      <c r="D269" s="42"/>
      <c r="E269" s="56">
        <f>SUM(E270:E274)</f>
        <v>0</v>
      </c>
    </row>
    <row r="270" spans="1:5" x14ac:dyDescent="0.25">
      <c r="A270" s="39" t="s">
        <v>84</v>
      </c>
      <c r="B270" s="19" t="s">
        <v>90</v>
      </c>
      <c r="C270" s="53">
        <v>30</v>
      </c>
      <c r="D270" s="70">
        <v>0</v>
      </c>
      <c r="E270" s="42">
        <f>C270*D270</f>
        <v>0</v>
      </c>
    </row>
    <row r="271" spans="1:5" x14ac:dyDescent="0.25">
      <c r="A271" s="39" t="s">
        <v>85</v>
      </c>
      <c r="B271" s="19" t="s">
        <v>90</v>
      </c>
      <c r="C271" s="53">
        <v>30</v>
      </c>
      <c r="D271" s="70">
        <v>0</v>
      </c>
      <c r="E271" s="42">
        <f>C271*D271</f>
        <v>0</v>
      </c>
    </row>
    <row r="272" spans="1:5" x14ac:dyDescent="0.25">
      <c r="A272" s="39" t="s">
        <v>86</v>
      </c>
      <c r="B272" s="19" t="s">
        <v>90</v>
      </c>
      <c r="C272" s="53">
        <v>30</v>
      </c>
      <c r="D272" s="70">
        <v>0</v>
      </c>
      <c r="E272" s="42">
        <f>C272*D272</f>
        <v>0</v>
      </c>
    </row>
    <row r="273" spans="1:5" x14ac:dyDescent="0.25">
      <c r="A273" s="39" t="s">
        <v>214</v>
      </c>
      <c r="B273" s="19" t="s">
        <v>90</v>
      </c>
      <c r="C273" s="53">
        <v>10</v>
      </c>
      <c r="D273" s="70">
        <v>0</v>
      </c>
      <c r="E273" s="42">
        <f>C273*D273</f>
        <v>0</v>
      </c>
    </row>
    <row r="274" spans="1:5" x14ac:dyDescent="0.25">
      <c r="A274" s="39" t="s">
        <v>282</v>
      </c>
      <c r="B274" s="19" t="s">
        <v>90</v>
      </c>
      <c r="C274" s="53">
        <v>20</v>
      </c>
      <c r="D274" s="70">
        <v>0</v>
      </c>
      <c r="E274" s="42">
        <f>C274*D274</f>
        <v>0</v>
      </c>
    </row>
    <row r="275" spans="1:5" x14ac:dyDescent="0.25">
      <c r="A275" s="39"/>
      <c r="B275" s="19"/>
      <c r="C275" s="53"/>
      <c r="D275" s="42"/>
      <c r="E275" s="42"/>
    </row>
    <row r="276" spans="1:5" x14ac:dyDescent="0.25">
      <c r="A276" s="54" t="s">
        <v>254</v>
      </c>
      <c r="B276" s="19"/>
      <c r="C276" s="53"/>
      <c r="D276" s="42"/>
      <c r="E276" s="56">
        <f>SUM(E277:E284)</f>
        <v>0</v>
      </c>
    </row>
    <row r="277" spans="1:5" x14ac:dyDescent="0.25">
      <c r="A277" s="39" t="s">
        <v>99</v>
      </c>
      <c r="B277" s="19" t="s">
        <v>58</v>
      </c>
      <c r="C277" s="71">
        <v>0</v>
      </c>
      <c r="D277" s="42">
        <f>SUM(E269,E260,E255,E245,E240,E192,E164,E153,E145,E127,E110,E97,E87,E9)%</f>
        <v>0</v>
      </c>
      <c r="E277" s="42">
        <f t="shared" ref="E277:E284" si="18">C277*D277</f>
        <v>0</v>
      </c>
    </row>
    <row r="278" spans="1:5" x14ac:dyDescent="0.25">
      <c r="A278" s="39" t="s">
        <v>100</v>
      </c>
      <c r="B278" s="19" t="s">
        <v>58</v>
      </c>
      <c r="C278" s="71">
        <v>0</v>
      </c>
      <c r="D278" s="42">
        <f>SUM(E269,E260,E255,E245,E240,E192,E164,E153,E145,E127,E110,E97,E87,E9)%</f>
        <v>0</v>
      </c>
      <c r="E278" s="42">
        <f t="shared" si="18"/>
        <v>0</v>
      </c>
    </row>
    <row r="279" spans="1:5" x14ac:dyDescent="0.25">
      <c r="A279" s="39" t="s">
        <v>101</v>
      </c>
      <c r="B279" s="19" t="s">
        <v>58</v>
      </c>
      <c r="C279" s="71">
        <v>0</v>
      </c>
      <c r="D279" s="42">
        <f>SUM(E269,E260,E255,E245,E240,E192,E164,E153,E145,E127,E110,E97,E87,E9)%</f>
        <v>0</v>
      </c>
      <c r="E279" s="42">
        <f t="shared" si="18"/>
        <v>0</v>
      </c>
    </row>
    <row r="280" spans="1:5" x14ac:dyDescent="0.25">
      <c r="A280" s="39" t="s">
        <v>94</v>
      </c>
      <c r="B280" s="19" t="s">
        <v>87</v>
      </c>
      <c r="C280" s="53">
        <v>1</v>
      </c>
      <c r="D280" s="70">
        <v>0</v>
      </c>
      <c r="E280" s="42">
        <f t="shared" si="18"/>
        <v>0</v>
      </c>
    </row>
    <row r="281" spans="1:5" x14ac:dyDescent="0.25">
      <c r="A281" s="39" t="s">
        <v>95</v>
      </c>
      <c r="B281" s="19" t="s">
        <v>87</v>
      </c>
      <c r="C281" s="53">
        <v>1</v>
      </c>
      <c r="D281" s="70">
        <v>0</v>
      </c>
      <c r="E281" s="42">
        <f t="shared" si="18"/>
        <v>0</v>
      </c>
    </row>
    <row r="282" spans="1:5" x14ac:dyDescent="0.25">
      <c r="A282" s="39" t="s">
        <v>96</v>
      </c>
      <c r="B282" s="19" t="s">
        <v>87</v>
      </c>
      <c r="C282" s="53">
        <v>1</v>
      </c>
      <c r="D282" s="70">
        <v>0</v>
      </c>
      <c r="E282" s="42">
        <f t="shared" si="18"/>
        <v>0</v>
      </c>
    </row>
    <row r="283" spans="1:5" x14ac:dyDescent="0.25">
      <c r="A283" s="39" t="s">
        <v>97</v>
      </c>
      <c r="B283" s="19" t="s">
        <v>87</v>
      </c>
      <c r="C283" s="53">
        <v>1</v>
      </c>
      <c r="D283" s="70">
        <v>0</v>
      </c>
      <c r="E283" s="42">
        <f t="shared" si="18"/>
        <v>0</v>
      </c>
    </row>
    <row r="284" spans="1:5" x14ac:dyDescent="0.25">
      <c r="A284" s="39" t="s">
        <v>98</v>
      </c>
      <c r="B284" s="19" t="s">
        <v>87</v>
      </c>
      <c r="C284" s="53">
        <v>1</v>
      </c>
      <c r="D284" s="70">
        <v>0</v>
      </c>
      <c r="E284" s="42">
        <f t="shared" si="18"/>
        <v>0</v>
      </c>
    </row>
    <row r="285" spans="1:5" x14ac:dyDescent="0.25">
      <c r="A285" s="39"/>
      <c r="B285" s="19"/>
      <c r="C285" s="53"/>
      <c r="D285" s="42"/>
      <c r="E285" s="42"/>
    </row>
    <row r="286" spans="1:5" ht="33" customHeight="1" x14ac:dyDescent="0.25">
      <c r="A286" s="92" t="s">
        <v>264</v>
      </c>
      <c r="B286" s="92"/>
      <c r="C286" s="92"/>
      <c r="D286" s="92"/>
      <c r="E286" s="92"/>
    </row>
    <row r="287" spans="1:5" x14ac:dyDescent="0.25">
      <c r="A287" s="69"/>
      <c r="B287" s="19"/>
      <c r="C287" s="53"/>
      <c r="D287" s="42"/>
      <c r="E287" s="42"/>
    </row>
    <row r="288" spans="1:5" ht="20.25" customHeight="1" x14ac:dyDescent="0.25">
      <c r="A288" s="91" t="s">
        <v>233</v>
      </c>
      <c r="B288" s="91"/>
      <c r="C288" s="53"/>
      <c r="D288" s="42"/>
      <c r="E288" s="42"/>
    </row>
    <row r="289" spans="1:5" s="8" customFormat="1" ht="18.75" x14ac:dyDescent="0.3">
      <c r="A289" s="15"/>
      <c r="C289" s="9"/>
      <c r="D289" s="10"/>
      <c r="E289" s="10"/>
    </row>
    <row r="293" spans="1:5" x14ac:dyDescent="0.25">
      <c r="A293" s="7"/>
    </row>
    <row r="294" spans="1:5" x14ac:dyDescent="0.25">
      <c r="A294" s="11"/>
    </row>
    <row r="296" spans="1:5" x14ac:dyDescent="0.25">
      <c r="A296" s="12"/>
    </row>
    <row r="297" spans="1:5" x14ac:dyDescent="0.25">
      <c r="A297"/>
    </row>
    <row r="298" spans="1:5" x14ac:dyDescent="0.25">
      <c r="A298" s="13"/>
    </row>
    <row r="299" spans="1:5" x14ac:dyDescent="0.25">
      <c r="A299"/>
    </row>
    <row r="300" spans="1:5" x14ac:dyDescent="0.25">
      <c r="A300"/>
    </row>
    <row r="301" spans="1:5" x14ac:dyDescent="0.25">
      <c r="A301"/>
    </row>
  </sheetData>
  <sheetProtection algorithmName="SHA-512" hashValue="uAOU5XRtsySW9HWD5/9tHo4+jJqbVBBCpRnuWNAPz2lwLQHPQ0F176UnCPpq499fqg1Hb+02RBatX4bSwCWKQg==" saltValue="cT22Pqf9P/h2cW3GuGx7wA==" spinCount="100000" sheet="1" objects="1" scenarios="1" selectLockedCells="1"/>
  <mergeCells count="4">
    <mergeCell ref="A3:C3"/>
    <mergeCell ref="A288:B288"/>
    <mergeCell ref="A5:C5"/>
    <mergeCell ref="A286:E28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3" orientation="portrait" r:id="rId1"/>
  <rowBreaks count="3" manualBreakCount="3">
    <brk id="125" max="4" man="1"/>
    <brk id="205" max="4" man="1"/>
    <brk id="27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E13"/>
  <sheetViews>
    <sheetView tabSelected="1" workbookViewId="0">
      <selection activeCell="D7" sqref="D7"/>
    </sheetView>
  </sheetViews>
  <sheetFormatPr defaultColWidth="9.140625" defaultRowHeight="15" x14ac:dyDescent="0.25"/>
  <cols>
    <col min="1" max="1" width="125" customWidth="1"/>
    <col min="2" max="2" width="10.28515625" customWidth="1"/>
    <col min="3" max="3" width="20.5703125" customWidth="1"/>
    <col min="4" max="4" width="45.28515625" customWidth="1"/>
    <col min="5" max="5" width="34.42578125" customWidth="1"/>
  </cols>
  <sheetData>
    <row r="1" spans="1:5" ht="36.75" thickBot="1" x14ac:dyDescent="0.6">
      <c r="A1" s="93" t="s">
        <v>269</v>
      </c>
      <c r="B1" s="94"/>
      <c r="C1" s="94"/>
      <c r="D1" s="94"/>
      <c r="E1" s="95"/>
    </row>
    <row r="2" spans="1:5" ht="15.75" thickBot="1" x14ac:dyDescent="0.3">
      <c r="A2" s="19"/>
      <c r="B2" s="19"/>
      <c r="C2" s="19"/>
      <c r="D2" s="19"/>
      <c r="E2" s="19"/>
    </row>
    <row r="3" spans="1:5" ht="30.75" thickBot="1" x14ac:dyDescent="0.3">
      <c r="A3" s="20" t="s">
        <v>225</v>
      </c>
      <c r="B3" s="21" t="s">
        <v>270</v>
      </c>
      <c r="C3" s="21" t="s">
        <v>271</v>
      </c>
      <c r="D3" s="21" t="s">
        <v>272</v>
      </c>
      <c r="E3" s="22" t="s">
        <v>302</v>
      </c>
    </row>
    <row r="4" spans="1:5" ht="19.5" thickBot="1" x14ac:dyDescent="0.35">
      <c r="A4" s="23"/>
      <c r="B4" s="24"/>
      <c r="C4" s="24"/>
      <c r="D4" s="24"/>
      <c r="E4" s="25"/>
    </row>
    <row r="5" spans="1:5" ht="18.75" x14ac:dyDescent="0.3">
      <c r="A5" s="26" t="s">
        <v>273</v>
      </c>
      <c r="B5" s="27"/>
      <c r="C5" s="27"/>
      <c r="D5" s="27"/>
      <c r="E5" s="28"/>
    </row>
    <row r="6" spans="1:5" x14ac:dyDescent="0.25">
      <c r="A6" s="29" t="s">
        <v>274</v>
      </c>
      <c r="B6" s="30" t="s">
        <v>275</v>
      </c>
      <c r="C6" s="30">
        <v>20</v>
      </c>
      <c r="D6" s="18">
        <v>0</v>
      </c>
      <c r="E6" s="31">
        <f>C6*D6*4</f>
        <v>0</v>
      </c>
    </row>
    <row r="7" spans="1:5" x14ac:dyDescent="0.25">
      <c r="A7" s="29" t="s">
        <v>276</v>
      </c>
      <c r="B7" s="30" t="s">
        <v>275</v>
      </c>
      <c r="C7" s="32">
        <v>5</v>
      </c>
      <c r="D7" s="18">
        <v>0</v>
      </c>
      <c r="E7" s="31">
        <f>C7*D7*4</f>
        <v>0</v>
      </c>
    </row>
    <row r="8" spans="1:5" ht="15.75" thickBot="1" x14ac:dyDescent="0.3">
      <c r="A8" s="33" t="s">
        <v>277</v>
      </c>
      <c r="B8" s="34"/>
      <c r="C8" s="34"/>
      <c r="D8" s="35"/>
      <c r="E8" s="36">
        <f>SUM(E6:E7)</f>
        <v>0</v>
      </c>
    </row>
    <row r="9" spans="1:5" ht="15.75" thickBot="1" x14ac:dyDescent="0.3">
      <c r="A9" s="19"/>
      <c r="B9" s="19"/>
      <c r="C9" s="19"/>
      <c r="D9" s="19"/>
      <c r="E9" s="19"/>
    </row>
    <row r="10" spans="1:5" ht="19.5" thickBot="1" x14ac:dyDescent="0.3">
      <c r="A10" s="96" t="s">
        <v>278</v>
      </c>
      <c r="B10" s="97"/>
      <c r="C10" s="97"/>
      <c r="D10" s="98"/>
      <c r="E10" s="37">
        <f>E8</f>
        <v>0</v>
      </c>
    </row>
    <row r="11" spans="1:5" x14ac:dyDescent="0.25">
      <c r="A11" s="19"/>
      <c r="B11" s="19"/>
      <c r="C11" s="19"/>
      <c r="D11" s="19"/>
      <c r="E11" s="19"/>
    </row>
    <row r="12" spans="1:5" x14ac:dyDescent="0.25">
      <c r="A12" s="19"/>
      <c r="B12" s="19"/>
      <c r="C12" s="19"/>
      <c r="D12" s="19"/>
      <c r="E12" s="19"/>
    </row>
    <row r="13" spans="1:5" x14ac:dyDescent="0.25">
      <c r="A13" s="38" t="s">
        <v>279</v>
      </c>
      <c r="B13" s="19"/>
      <c r="C13" s="19"/>
      <c r="D13" s="19"/>
      <c r="E13" s="19"/>
    </row>
  </sheetData>
  <sheetProtection algorithmName="SHA-512" hashValue="B0bUjJl/D9GrL+WAJjL+AhgcnSsk3rRmr/ZuvqeuAViYS47Zvu6/N51rHjQoel0exRakj3GA+TIm68LwkHKQ1w==" saltValue="+QMY8iEE7YWpaFNg+KDuqg==" spinCount="100000" sheet="1" objects="1" scenarios="1" selectLockedCells="1"/>
  <mergeCells count="2">
    <mergeCell ref="A1:E1"/>
    <mergeCell ref="A10:D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Celková nabídková cena-1</vt:lpstr>
      <vt:lpstr>Rekapitulace VV</vt:lpstr>
      <vt:lpstr>Výkaz Výměr</vt:lpstr>
      <vt:lpstr>Havarijní služba - činnosti</vt:lpstr>
      <vt:lpstr>'Rekapitulace VV'!Oblast_tisku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2023-04-05T11:09:20Z</dcterms:created>
  <dcterms:modified xsi:type="dcterms:W3CDTF">2023-09-18T08:58:09Z</dcterms:modified>
</cp:coreProperties>
</file>