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8_Zakázky VZMR\Zakázky OIT\30110_2022 Technické zajištění akcí CZ PRES 2022 - BC - NOVÉ\2022-06-30 K uveřejnění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3" i="1" l="1"/>
  <c r="H250" i="1"/>
  <c r="H247" i="1"/>
  <c r="H244" i="1"/>
  <c r="H243" i="1"/>
  <c r="H226" i="1"/>
  <c r="H219" i="1"/>
  <c r="H209" i="1"/>
  <c r="H210" i="1"/>
  <c r="H211" i="1"/>
  <c r="H212" i="1"/>
  <c r="H208" i="1"/>
  <c r="H234" i="1"/>
  <c r="H231" i="1"/>
  <c r="H230" i="1"/>
  <c r="H229" i="1"/>
  <c r="H225" i="1"/>
  <c r="H224" i="1"/>
  <c r="H223" i="1"/>
  <c r="H220" i="1"/>
  <c r="H218" i="1"/>
  <c r="H217" i="1"/>
  <c r="H216" i="1"/>
  <c r="H215" i="1"/>
  <c r="H205" i="1"/>
  <c r="H204" i="1"/>
  <c r="H203" i="1"/>
  <c r="H202" i="1"/>
  <c r="H201" i="1"/>
  <c r="H200" i="1"/>
  <c r="H199" i="1"/>
  <c r="H198" i="1"/>
  <c r="H195" i="1"/>
  <c r="H194" i="1"/>
  <c r="H193" i="1"/>
  <c r="H173" i="1"/>
  <c r="H172" i="1"/>
  <c r="H184" i="1"/>
  <c r="H181" i="1"/>
  <c r="H180" i="1"/>
  <c r="H177" i="1"/>
  <c r="H174" i="1"/>
  <c r="H171" i="1"/>
  <c r="H170" i="1"/>
  <c r="H169" i="1"/>
  <c r="H166" i="1"/>
  <c r="H165" i="1"/>
  <c r="H255" i="1" l="1"/>
  <c r="H186" i="1"/>
  <c r="H236" i="1"/>
  <c r="H156" i="1"/>
  <c r="H155" i="1"/>
  <c r="H152" i="1"/>
  <c r="H149" i="1"/>
  <c r="H148" i="1"/>
  <c r="H147" i="1"/>
  <c r="H146" i="1"/>
  <c r="H145" i="1"/>
  <c r="H142" i="1"/>
  <c r="H141" i="1"/>
  <c r="H140" i="1"/>
  <c r="H139" i="1"/>
  <c r="H136" i="1"/>
  <c r="H135" i="1"/>
  <c r="H134" i="1"/>
  <c r="H130" i="1"/>
  <c r="H129" i="1"/>
  <c r="H126" i="1"/>
  <c r="H123" i="1"/>
  <c r="H122" i="1"/>
  <c r="H121" i="1"/>
  <c r="H120" i="1"/>
  <c r="H119" i="1"/>
  <c r="H116" i="1"/>
  <c r="H115" i="1"/>
  <c r="H114" i="1"/>
  <c r="H113" i="1"/>
  <c r="H110" i="1"/>
  <c r="H109" i="1"/>
  <c r="H108" i="1"/>
  <c r="H70" i="1"/>
  <c r="H69" i="1"/>
  <c r="H104" i="1"/>
  <c r="H103" i="1"/>
  <c r="H100" i="1"/>
  <c r="H97" i="1"/>
  <c r="H96" i="1"/>
  <c r="H95" i="1"/>
  <c r="H94" i="1"/>
  <c r="H93" i="1"/>
  <c r="H90" i="1"/>
  <c r="H89" i="1"/>
  <c r="H88" i="1"/>
  <c r="H87" i="1"/>
  <c r="H84" i="1"/>
  <c r="H83" i="1"/>
  <c r="H82" i="1"/>
  <c r="H75" i="1"/>
  <c r="H65" i="1"/>
  <c r="H55" i="1"/>
  <c r="H56" i="1"/>
  <c r="H57" i="1"/>
  <c r="H58" i="1"/>
  <c r="H46" i="1"/>
  <c r="H47" i="1"/>
  <c r="H48" i="1"/>
  <c r="H78" i="1"/>
  <c r="H74" i="1"/>
  <c r="H73" i="1"/>
  <c r="H68" i="1"/>
  <c r="H64" i="1"/>
  <c r="H63" i="1"/>
  <c r="H62" i="1"/>
  <c r="H61" i="1"/>
  <c r="H54" i="1"/>
  <c r="H53" i="1"/>
  <c r="H52" i="1"/>
  <c r="H51" i="1"/>
  <c r="H45" i="1"/>
  <c r="H36" i="1"/>
  <c r="H33" i="1"/>
  <c r="H14" i="1"/>
  <c r="H17" i="1"/>
  <c r="H18" i="1"/>
  <c r="H19" i="1"/>
  <c r="H20" i="1"/>
  <c r="H23" i="1"/>
  <c r="H24" i="1"/>
  <c r="H25" i="1"/>
  <c r="H26" i="1"/>
  <c r="H29" i="1"/>
  <c r="H32" i="1"/>
  <c r="H13" i="1"/>
  <c r="H38" i="1" l="1"/>
  <c r="H158" i="1"/>
  <c r="H258" i="1" l="1"/>
</calcChain>
</file>

<file path=xl/sharedStrings.xml><?xml version="1.0" encoding="utf-8"?>
<sst xmlns="http://schemas.openxmlformats.org/spreadsheetml/2006/main" count="609" uniqueCount="250">
  <si>
    <t>Název veřejné zakázky</t>
  </si>
  <si>
    <t>Obchodní firma nebo název dodavatele - právnické osoby</t>
  </si>
  <si>
    <t>Obchodní firma nebo název nebo jméno a příjmení dodavatele - fyzické osoby</t>
  </si>
  <si>
    <t>Příloha B výzvy k podání nabídky - Kalkulace nabídkové ceny</t>
  </si>
  <si>
    <t>Technické zajištění akcí v gesci útvarů Úřadu vlády ČR během CZ PRES 2022</t>
  </si>
  <si>
    <t>č.</t>
  </si>
  <si>
    <t>Položka</t>
  </si>
  <si>
    <t>Měrná jednotka</t>
  </si>
  <si>
    <t>Počet měrných jednotek</t>
  </si>
  <si>
    <t>Popis/Parametry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</si>
  <si>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</si>
  <si>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</si>
  <si>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</si>
  <si>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</si>
  <si>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</si>
  <si>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</si>
  <si>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</si>
  <si>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</si>
  <si>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</si>
  <si>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</si>
  <si>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</si>
  <si>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</si>
  <si>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</si>
  <si>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</si>
  <si>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ks</t>
  </si>
  <si>
    <r>
      <rPr>
        <b/>
        <sz val="11"/>
        <color theme="1"/>
        <rFont val="Arial"/>
        <family val="2"/>
        <charset val="238"/>
      </rPr>
      <t>Ozvučení sálu A - bezdr.</t>
    </r>
    <r>
      <rPr>
        <sz val="11"/>
        <color theme="1"/>
        <rFont val="Arial"/>
        <family val="2"/>
        <charset val="238"/>
      </rPr>
      <t xml:space="preserve">
(mixážní pult, reproduktory, centrální jednotka)</t>
    </r>
  </si>
  <si>
    <r>
      <rPr>
        <b/>
        <sz val="11"/>
        <color theme="1"/>
        <rFont val="Arial"/>
        <family val="2"/>
        <charset val="238"/>
      </rPr>
      <t>Ozvučení sálu B - kabel.</t>
    </r>
    <r>
      <rPr>
        <sz val="11"/>
        <color theme="1"/>
        <rFont val="Arial"/>
        <family val="2"/>
        <charset val="238"/>
      </rPr>
      <t xml:space="preserve">
(mixážní pult, reproduktory)</t>
    </r>
  </si>
  <si>
    <t>Mikrofon na řečnický pult</t>
  </si>
  <si>
    <t>Prezentační notebook</t>
  </si>
  <si>
    <t>Notebook pro videokonferenci</t>
  </si>
  <si>
    <t>datové rozhraní HDMI, Win 10, MS Office 365</t>
  </si>
  <si>
    <t>Plátno vč. skirtingu</t>
  </si>
  <si>
    <t>Plátno</t>
  </si>
  <si>
    <t>svítivost 5000 ANSI lm</t>
  </si>
  <si>
    <t>svítivost 3000 ANSI lm, s krátkou projekční vzdáleností</t>
  </si>
  <si>
    <t>Bezdrátový prezentér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</si>
  <si>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</si>
  <si>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</si>
  <si>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</si>
  <si>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</si>
  <si>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</si>
  <si>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</si>
  <si>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</si>
  <si>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</si>
  <si>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</si>
  <si>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</si>
  <si>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</si>
  <si>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</si>
  <si>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</si>
  <si>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</si>
  <si>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</si>
  <si>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</si>
  <si>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</si>
  <si>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</si>
  <si>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</si>
  <si>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přídavný náhledové monitory úhlopříčka 55"</t>
  </si>
  <si>
    <t>přídavný náhledový monitor úhlopříčka 46"</t>
  </si>
  <si>
    <t>Stojan 2 m vysoký</t>
  </si>
  <si>
    <t>Stojan nízký</t>
  </si>
  <si>
    <t>s dálkovým ovládáním pro kameru</t>
  </si>
  <si>
    <t>PC pro mix</t>
  </si>
  <si>
    <t>Zařízení pro střih, režie</t>
  </si>
  <si>
    <t>osoba</t>
  </si>
  <si>
    <t>Hosteska</t>
  </si>
  <si>
    <r>
      <rPr>
        <b/>
        <sz val="16"/>
        <color theme="1"/>
        <rFont val="Arial"/>
        <family val="2"/>
        <charset val="238"/>
      </rPr>
      <t>MODEL č. 1</t>
    </r>
    <r>
      <rPr>
        <sz val="11"/>
        <color theme="1"/>
        <rFont val="Arial"/>
        <family val="2"/>
        <charset val="238"/>
      </rPr>
      <t xml:space="preserve"> - Jednání předsedů orgánů posuzujících kvalitu hodnocení dopadů regulace (RegWatchEurope)</t>
    </r>
  </si>
  <si>
    <t>Ozvučení:</t>
  </si>
  <si>
    <t>Počet dní užívání</t>
  </si>
  <si>
    <t>5.</t>
  </si>
  <si>
    <t>Konferenční mikrofon</t>
  </si>
  <si>
    <t xml:space="preserve"> na stůl</t>
  </si>
  <si>
    <r>
      <rPr>
        <b/>
        <sz val="10"/>
        <color theme="1"/>
        <rFont val="Arial"/>
        <family val="2"/>
        <charset val="238"/>
      </rPr>
      <t>Cena za 1 měrnou jednotku na 1 den</t>
    </r>
    <r>
      <rPr>
        <sz val="10"/>
        <color theme="1"/>
        <rFont val="Arial"/>
        <family val="2"/>
        <charset val="238"/>
      </rPr>
      <t xml:space="preserve">
(v Kč bez DPH včetně všech nákladů)</t>
    </r>
  </si>
  <si>
    <r>
      <rPr>
        <b/>
        <sz val="10"/>
        <color theme="1"/>
        <rFont val="Arial"/>
        <family val="2"/>
        <charset val="238"/>
      </rPr>
      <t>Nabídková cena v Kč bez DPH</t>
    </r>
    <r>
      <rPr>
        <sz val="10"/>
        <color theme="1"/>
        <rFont val="Arial"/>
        <family val="2"/>
        <charset val="238"/>
      </rPr>
      <t xml:space="preserve">
(tj. cena za předpokládaný počet položek na předpokládaný počet dní užívání)</t>
    </r>
  </si>
  <si>
    <t>Projekce:</t>
  </si>
  <si>
    <t>Projektor</t>
  </si>
  <si>
    <t>pro zadní projekci, poměr stran 16:9, šířka min.300 cm</t>
  </si>
  <si>
    <t>svítivost 5000 ANSI lm, stolek</t>
  </si>
  <si>
    <t xml:space="preserve">Videokamera </t>
  </si>
  <si>
    <t>Stativ</t>
  </si>
  <si>
    <t>rozlišení FullHD</t>
  </si>
  <si>
    <t>Spotřební materiál:</t>
  </si>
  <si>
    <t>Kabely, redukce, převodníky</t>
  </si>
  <si>
    <t>kompletní kabeláž potřebná pro zajištění celé akce</t>
  </si>
  <si>
    <t xml:space="preserve">Obsluha techniky </t>
  </si>
  <si>
    <t>ozvučení/prezentace</t>
  </si>
  <si>
    <t>Obsluha techniky on-line</t>
  </si>
  <si>
    <t>videokonference/kamery</t>
  </si>
  <si>
    <r>
      <t xml:space="preserve">Technická obsluha: </t>
    </r>
    <r>
      <rPr>
        <sz val="12"/>
        <color theme="1"/>
        <rFont val="Arial"/>
        <family val="2"/>
        <charset val="238"/>
      </rPr>
      <t>(přítomnost technika po celou dobu trvání akce)</t>
    </r>
  </si>
  <si>
    <t>Montáž, instalace, demontáž</t>
  </si>
  <si>
    <t>Montáž, instalace, demontáž:</t>
  </si>
  <si>
    <t>Zajištění montáže, instalace a následné demontáže všech položek technického vybavení</t>
  </si>
  <si>
    <t>CELKOVÁ CENA ZA MODEL č. 1</t>
  </si>
  <si>
    <r>
      <rPr>
        <b/>
        <sz val="16"/>
        <color theme="1"/>
        <rFont val="Arial"/>
        <family val="2"/>
        <charset val="238"/>
      </rPr>
      <t>MODEL č. 2</t>
    </r>
    <r>
      <rPr>
        <sz val="11"/>
        <color theme="1"/>
        <rFont val="Arial"/>
        <family val="2"/>
        <charset val="238"/>
      </rPr>
      <t xml:space="preserve"> - Konference ředitelů a expertů k otázkám lepší regulace (DEBR)</t>
    </r>
  </si>
  <si>
    <r>
      <rPr>
        <b/>
        <sz val="11"/>
        <color theme="1"/>
        <rFont val="Arial"/>
        <family val="2"/>
        <charset val="238"/>
      </rPr>
      <t>Ozvučení sálu B - kabel.</t>
    </r>
    <r>
      <rPr>
        <sz val="11"/>
        <color theme="1"/>
        <rFont val="Arial"/>
        <family val="2"/>
        <charset val="238"/>
      </rPr>
      <t xml:space="preserve">
(mixážní pult, reproduktory, centrální jednotka)</t>
    </r>
  </si>
  <si>
    <t>konferenční systém kabelový, bezdrátové připojení zvuku z notebooku k ozvučení</t>
  </si>
  <si>
    <t>na předsednický stůl</t>
  </si>
  <si>
    <t>Pokládka koberce, skirtingu</t>
  </si>
  <si>
    <t>černý koberec o rozměru 12m2, včetně skirtingu</t>
  </si>
  <si>
    <t>Pódium 6 x 2 x 0,2 m včetně skirtingu a koberce</t>
  </si>
  <si>
    <t>podávání bezdrátových mikrofonů</t>
  </si>
  <si>
    <r>
      <t xml:space="preserve">Technická obsluha: </t>
    </r>
    <r>
      <rPr>
        <sz val="12"/>
        <color theme="1"/>
        <rFont val="Arial"/>
        <family val="2"/>
        <charset val="238"/>
      </rPr>
      <t>(přítomnost po celou dobu trvání akce)</t>
    </r>
  </si>
  <si>
    <t>x</t>
  </si>
  <si>
    <t>bezdrátové připojení zvuku z notebooku k ozvučení</t>
  </si>
  <si>
    <t>Bezdrátový mikrofon, ruční</t>
  </si>
  <si>
    <t>poměr stran 16:9, šířka min. 240 cm</t>
  </si>
  <si>
    <t>stavba pódia a následná demontáž</t>
  </si>
  <si>
    <r>
      <t xml:space="preserve">WORKSHOP - HNĚDÝ SÁL
</t>
    </r>
    <r>
      <rPr>
        <sz val="11"/>
        <color theme="1"/>
        <rFont val="Arial"/>
        <family val="2"/>
        <charset val="238"/>
      </rPr>
      <t>uspořádání: stoly do tvaru písmene U, cca 30 osob</t>
    </r>
  </si>
  <si>
    <r>
      <t xml:space="preserve">WORKSHOP - KAMPA
</t>
    </r>
    <r>
      <rPr>
        <sz val="11"/>
        <color theme="1"/>
        <rFont val="Arial"/>
        <family val="2"/>
        <charset val="238"/>
      </rPr>
      <t>uspořádání: stoly do tvaru písmene U, cca 25 osob</t>
    </r>
  </si>
  <si>
    <r>
      <t xml:space="preserve">WORKSHOP - ZRCADLOVÝ SÁL
</t>
    </r>
    <r>
      <rPr>
        <sz val="11"/>
        <color theme="1"/>
        <rFont val="Arial"/>
        <family val="2"/>
        <charset val="238"/>
      </rPr>
      <t>uspořádání: stoly do tvaru písmene U, cca 25 osob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</si>
  <si>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</si>
  <si>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</si>
  <si>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</si>
  <si>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</si>
  <si>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</si>
  <si>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</si>
  <si>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</si>
  <si>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</si>
  <si>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</si>
  <si>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</si>
  <si>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</si>
  <si>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</si>
  <si>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</si>
  <si>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</si>
  <si>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</si>
  <si>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</si>
  <si>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</si>
  <si>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</si>
  <si>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</si>
  <si>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</si>
  <si>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</si>
  <si>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</si>
  <si>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</si>
  <si>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</si>
  <si>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</si>
  <si>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</si>
  <si>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</si>
  <si>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</si>
  <si>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</si>
  <si>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CELKOVÁ CENA ZA MODEL č. 2</t>
  </si>
  <si>
    <t>Termín konání: 22.09.2022, Místo konání: Lichtenštejnský palác, Forma: prezenční, uspořádání: stůl do tvaru obdélníku, cca 40 osob</t>
  </si>
  <si>
    <t>64.</t>
  </si>
  <si>
    <t>65.</t>
  </si>
  <si>
    <t>66.</t>
  </si>
  <si>
    <t>67.</t>
  </si>
  <si>
    <t>68.</t>
  </si>
  <si>
    <t>69.</t>
  </si>
  <si>
    <t>70.</t>
  </si>
  <si>
    <t>71.</t>
  </si>
  <si>
    <t>pro registraci</t>
  </si>
  <si>
    <t>CELKOVÁ CENA ZA MODEL č. 3</t>
  </si>
  <si>
    <r>
      <rPr>
        <b/>
        <sz val="16"/>
        <color theme="1"/>
        <rFont val="Arial"/>
        <family val="2"/>
        <charset val="238"/>
      </rPr>
      <t>MODEL č. 3</t>
    </r>
    <r>
      <rPr>
        <sz val="11"/>
        <color theme="1"/>
        <rFont val="Arial"/>
        <family val="2"/>
        <charset val="238"/>
      </rPr>
      <t xml:space="preserve"> - Zasedání členů pracovní skupiny pro obecné záležitosti (PS GAG)</t>
    </r>
  </si>
  <si>
    <r>
      <rPr>
        <b/>
        <sz val="16"/>
        <color theme="1"/>
        <rFont val="Arial"/>
        <family val="2"/>
        <charset val="238"/>
      </rPr>
      <t>MODEL č. 4</t>
    </r>
    <r>
      <rPr>
        <sz val="11"/>
        <color theme="1"/>
        <rFont val="Arial"/>
        <family val="2"/>
        <charset val="238"/>
      </rPr>
      <t xml:space="preserve"> - Zasedání Club of Venice</t>
    </r>
  </si>
  <si>
    <t>Termín konání: září/říjen 2022, Místo konání: Lichtenštejnský paláv, Forma: prezenční s možností online videokonferenčního spojení, uspořádání: stůl do tvaru písmene T, cca 66 osob</t>
  </si>
  <si>
    <t>na stůl</t>
  </si>
  <si>
    <t>Audiozáznam</t>
  </si>
  <si>
    <t>ve formátu mp3</t>
  </si>
  <si>
    <t>72.</t>
  </si>
  <si>
    <t>73.</t>
  </si>
  <si>
    <t>74.</t>
  </si>
  <si>
    <t>75.</t>
  </si>
  <si>
    <t>76.</t>
  </si>
  <si>
    <t>77.</t>
  </si>
  <si>
    <t>78.</t>
  </si>
  <si>
    <t>přídavný náhledový monitor úhlopříčka 55"</t>
  </si>
  <si>
    <t>Stojan 2m vysoký</t>
  </si>
  <si>
    <t>LED monitor 55</t>
  </si>
  <si>
    <t>LED monitor 46</t>
  </si>
  <si>
    <t>Tlumočení:</t>
  </si>
  <si>
    <t>79.</t>
  </si>
  <si>
    <t>80.</t>
  </si>
  <si>
    <t>81.</t>
  </si>
  <si>
    <t>82.</t>
  </si>
  <si>
    <t>83.</t>
  </si>
  <si>
    <t>84.</t>
  </si>
  <si>
    <t>85.</t>
  </si>
  <si>
    <t>86.</t>
  </si>
  <si>
    <t>Základní tlumočnická sestava</t>
  </si>
  <si>
    <t>Přijímač</t>
  </si>
  <si>
    <t xml:space="preserve">Překladatelská kabina velká </t>
  </si>
  <si>
    <t>Audioexpander</t>
  </si>
  <si>
    <t>infra tlumočnický přijímač</t>
  </si>
  <si>
    <t>200x160x160 cm</t>
  </si>
  <si>
    <t>uhlopříčka 23"</t>
  </si>
  <si>
    <t>jazyk čeština, angličtina</t>
  </si>
  <si>
    <t>Kontrolní LED monitor pro tlumočníky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</si>
  <si>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</si>
  <si>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</si>
  <si>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</si>
  <si>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</si>
  <si>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</si>
  <si>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</si>
  <si>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</si>
  <si>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</si>
  <si>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</si>
  <si>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</si>
  <si>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Zařízení pro streaming</t>
  </si>
  <si>
    <t>Tlumočení videokonference</t>
  </si>
  <si>
    <t>97.</t>
  </si>
  <si>
    <t>98.</t>
  </si>
  <si>
    <t>99.</t>
  </si>
  <si>
    <t>100.</t>
  </si>
  <si>
    <t>101.</t>
  </si>
  <si>
    <t>102.</t>
  </si>
  <si>
    <t>103.</t>
  </si>
  <si>
    <t>104.</t>
  </si>
  <si>
    <t>videokonference/kamery/stream</t>
  </si>
  <si>
    <t>105.</t>
  </si>
  <si>
    <t>CELKOVÁ CENA ZA MODEL č. 4</t>
  </si>
  <si>
    <r>
      <rPr>
        <b/>
        <sz val="16"/>
        <color theme="1"/>
        <rFont val="Arial"/>
        <family val="2"/>
        <charset val="238"/>
      </rPr>
      <t>MODEL č. 5</t>
    </r>
    <r>
      <rPr>
        <sz val="11"/>
        <color theme="1"/>
        <rFont val="Arial"/>
        <family val="2"/>
        <charset val="238"/>
      </rPr>
      <t xml:space="preserve"> - Setkání kontaktních míst (slavnostní zahájení, hudební vystoupení)</t>
    </r>
  </si>
  <si>
    <t>Termín konání: 26.10.2022, Místo konání: Lichtenštejnský palác, Forma: prezenční, uspořádání: rautové stoly, divadlo, cca 90 osob</t>
  </si>
  <si>
    <r>
      <rPr>
        <b/>
        <sz val="11"/>
        <color theme="1"/>
        <rFont val="Arial"/>
        <family val="2"/>
        <charset val="238"/>
      </rPr>
      <t>Ozvučení sálu C</t>
    </r>
    <r>
      <rPr>
        <sz val="11"/>
        <color theme="1"/>
        <rFont val="Arial"/>
        <family val="2"/>
        <charset val="238"/>
      </rPr>
      <t xml:space="preserve">
(mixážní pult, reproduktory)</t>
    </r>
  </si>
  <si>
    <t>hudební vystoupení, komorní kapela</t>
  </si>
  <si>
    <t>Bezdrátový mikrofon</t>
  </si>
  <si>
    <t>ruční, na stojanu</t>
  </si>
  <si>
    <t>ozvučení</t>
  </si>
  <si>
    <t>106.</t>
  </si>
  <si>
    <t>107.</t>
  </si>
  <si>
    <t>108.</t>
  </si>
  <si>
    <t>109.</t>
  </si>
  <si>
    <t>110.</t>
  </si>
  <si>
    <t>CELKOVÁ CENA ZA MODEL č. 5</t>
  </si>
  <si>
    <t>CELKOVÁ NABÍDKOVÁ CENA BEZ DPH (nabídková cena za všechny modely 1-5)</t>
  </si>
  <si>
    <t>Termín konání: 8.- 9.6.2022 / 7.- 8.12.2022, Místo konání: Hrzánský palác, Forma: prezenční s možností online videokonferenčního spojení, uspořádání: stůl do tvaru písmene T, cca 30 osob</t>
  </si>
  <si>
    <t>SW pro míchání obrazů, přepínání vstupů, mixování zvuku, nahrávání výstupů a živé streamovací kamery</t>
  </si>
  <si>
    <t>zajištění montáže, instalace a následné demontáže všech položek technického vybavení</t>
  </si>
  <si>
    <t>Termín konání: 8.- 9.9.2022, Místo konání: Lichtenštejnský paláv, Forma: prezenční s možností online videokonferenčního spojení, uspořádání: předsednický stůl, divadlo, cca 120 osob</t>
  </si>
  <si>
    <r>
      <t xml:space="preserve">bezdrátový konferenční systém, </t>
    </r>
    <r>
      <rPr>
        <b/>
        <sz val="11"/>
        <color theme="1"/>
        <rFont val="Arial"/>
        <family val="2"/>
        <charset val="238"/>
      </rPr>
      <t>bezdrátové</t>
    </r>
    <r>
      <rPr>
        <sz val="11"/>
        <color theme="1"/>
        <rFont val="Arial"/>
        <family val="2"/>
        <charset val="238"/>
      </rPr>
      <t xml:space="preserve"> připojení zvuku z notebooku k ozvučení</t>
    </r>
  </si>
  <si>
    <r>
      <t xml:space="preserve">konferenční systém </t>
    </r>
    <r>
      <rPr>
        <b/>
        <sz val="11"/>
        <color theme="1"/>
        <rFont val="Arial"/>
        <family val="2"/>
        <charset val="238"/>
      </rPr>
      <t>kabelový</t>
    </r>
    <r>
      <rPr>
        <sz val="11"/>
        <color theme="1"/>
        <rFont val="Arial"/>
        <family val="2"/>
        <charset val="238"/>
      </rPr>
      <t>, bezdrátové připojení zvuku z notebooku k ozvučení</t>
    </r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</si>
  <si>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</si>
  <si>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</si>
  <si>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</si>
  <si>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</si>
  <si>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</si>
  <si>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</si>
  <si>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</si>
  <si>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</si>
  <si>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</si>
  <si>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</si>
  <si>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</si>
  <si>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</si>
  <si>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</si>
  <si>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</si>
  <si>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</si>
  <si>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</si>
  <si>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</si>
  <si>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</si>
  <si>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</si>
  <si>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</si>
  <si>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r>
      <t xml:space="preserve">Videokonference: </t>
    </r>
    <r>
      <rPr>
        <sz val="12"/>
        <color theme="1"/>
        <rFont val="Arial"/>
        <family val="2"/>
        <charset val="238"/>
      </rPr>
      <t>(videokonferenční aplikace Cisco Webex, MS Teams - licenci vlastní zadavatel)</t>
    </r>
  </si>
  <si>
    <t>přídavný náhledový monitor, úhlopříčka 55"</t>
  </si>
  <si>
    <r>
      <t xml:space="preserve">Dodavatel vyplňuje pouze žlutě podbarvená pole! Zbytek polí se vypočítá automaticky.
Cena položky musí vždy zahrnovat veškeré náklady na její pronájem na 1 den </t>
    </r>
    <r>
      <rPr>
        <b/>
        <sz val="16"/>
        <color theme="1"/>
        <rFont val="Arial"/>
        <family val="2"/>
        <charset val="238"/>
      </rPr>
      <t>včetně dopravy do a z místa plnění</t>
    </r>
    <r>
      <rPr>
        <sz val="16"/>
        <color theme="1"/>
        <rFont val="Arial"/>
        <family val="2"/>
        <charset val="238"/>
      </rPr>
      <t xml:space="preserve">.
Dodavatel vyplní </t>
    </r>
    <r>
      <rPr>
        <b/>
        <sz val="16"/>
        <color theme="1"/>
        <rFont val="Arial"/>
        <family val="2"/>
        <charset val="238"/>
      </rPr>
      <t>všech 5 modelových příkladů</t>
    </r>
    <r>
      <rPr>
        <sz val="16"/>
        <color theme="1"/>
        <rFont val="Arial"/>
        <family val="2"/>
        <charset val="238"/>
      </rPr>
      <t xml:space="preserve"> nacenění, přičemž zadavatel bude </t>
    </r>
    <r>
      <rPr>
        <b/>
        <sz val="16"/>
        <color theme="1"/>
        <rFont val="Arial"/>
        <family val="2"/>
        <charset val="238"/>
      </rPr>
      <t>hodnotit celkovou výslednou cenu za všech 5 modelových příkladů</t>
    </r>
    <r>
      <rPr>
        <sz val="16"/>
        <color theme="1"/>
        <rFont val="Arial"/>
        <family val="2"/>
        <charset val="238"/>
      </rPr>
      <t xml:space="preserve">.
Zadavatel upozorňuje, že v případě, kdy dodavatel pro zcela totožnou položku u více modelových příkladů vyplní rozdílnou jednotkovou cenu (bez ohledu na to, zda záměrně či výsledkem chyby), </t>
    </r>
    <r>
      <rPr>
        <b/>
        <sz val="16"/>
        <color theme="1"/>
        <rFont val="Arial"/>
        <family val="2"/>
        <charset val="238"/>
      </rPr>
      <t>bude v případě uzavření smlouvy s tímto dodavatelem ve smlouvě uvedena jednotková cena, která byla u dané položky v nabídce nejnižší!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</si>
</sst>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AB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4FE"/>
        <bgColor indexed="64"/>
      </patternFill>
    </fill>
    <fill>
      <patternFill patternType="solid">
        <fgColor rgb="FFB0F1F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17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</xf>
    <xf numFmtId="164" fontId="3" fillId="6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 wrapText="1"/>
    </xf>
    <xf numFmtId="164" fontId="3" fillId="7" borderId="9" xfId="0" applyNumberFormat="1" applyFont="1" applyFill="1" applyBorder="1" applyAlignment="1" applyProtection="1">
      <alignment horizontal="center" vertical="center" wrapText="1"/>
    </xf>
    <xf numFmtId="164" fontId="3" fillId="9" borderId="9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vertical="center" wrapText="1"/>
    </xf>
    <xf numFmtId="164" fontId="3" fillId="10" borderId="9" xfId="0" applyNumberFormat="1" applyFont="1" applyFill="1" applyBorder="1" applyAlignment="1" applyProtection="1">
      <alignment horizontal="center" vertical="center" wrapText="1"/>
    </xf>
    <xf numFmtId="164" fontId="3" fillId="11" borderId="9" xfId="0" applyNumberFormat="1" applyFont="1" applyFill="1" applyBorder="1" applyAlignment="1" applyProtection="1">
      <alignment horizontal="center" vertical="center" wrapText="1"/>
    </xf>
    <xf numFmtId="164" fontId="10" fillId="12" borderId="29" xfId="0" applyNumberFormat="1" applyFont="1" applyFill="1" applyBorder="1" applyAlignment="1" applyProtection="1">
      <alignment horizontal="center" vertical="center" wrapText="1"/>
    </xf>
    <xf numFmtId="0" fontId="5" fillId="10" borderId="20" xfId="0" applyFont="1" applyFill="1" applyBorder="1" applyAlignment="1" applyProtection="1">
      <alignment horizontal="left" vertical="center" wrapText="1"/>
    </xf>
    <xf numFmtId="0" fontId="5" fillId="10" borderId="21" xfId="0" applyFont="1" applyFill="1" applyBorder="1" applyAlignment="1" applyProtection="1">
      <alignment horizontal="left" vertical="center" wrapText="1"/>
    </xf>
    <xf numFmtId="0" fontId="4" fillId="12" borderId="27" xfId="0" applyFont="1" applyFill="1" applyBorder="1" applyAlignment="1" applyProtection="1">
      <alignment horizontal="left" vertical="center" wrapText="1"/>
    </xf>
    <xf numFmtId="0" fontId="4" fillId="12" borderId="28" xfId="0" applyFont="1" applyFill="1" applyBorder="1" applyAlignment="1" applyProtection="1">
      <alignment horizontal="left" vertical="center" wrapText="1"/>
    </xf>
    <xf numFmtId="0" fontId="5" fillId="11" borderId="18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5" fillId="11" borderId="19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11" borderId="20" xfId="0" applyFont="1" applyFill="1" applyBorder="1" applyAlignment="1" applyProtection="1">
      <alignment horizontal="left" vertical="center" wrapText="1"/>
    </xf>
    <xf numFmtId="0" fontId="5" fillId="11" borderId="21" xfId="0" applyFont="1" applyFill="1" applyBorder="1" applyAlignment="1" applyProtection="1">
      <alignment horizontal="left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 wrapText="1"/>
    </xf>
    <xf numFmtId="0" fontId="2" fillId="11" borderId="4" xfId="0" applyFont="1" applyFill="1" applyBorder="1" applyAlignment="1" applyProtection="1">
      <alignment horizontal="left" vertical="center" wrapText="1"/>
    </xf>
    <xf numFmtId="0" fontId="11" fillId="11" borderId="18" xfId="0" applyFont="1" applyFill="1" applyBorder="1" applyAlignment="1" applyProtection="1">
      <alignment horizontal="left" vertical="center" wrapText="1"/>
    </xf>
    <xf numFmtId="0" fontId="11" fillId="11" borderId="14" xfId="0" applyFont="1" applyFill="1" applyBorder="1" applyAlignment="1" applyProtection="1">
      <alignment horizontal="left" vertical="center" wrapText="1"/>
    </xf>
    <xf numFmtId="0" fontId="11" fillId="11" borderId="19" xfId="0" applyFont="1" applyFill="1" applyBorder="1" applyAlignment="1" applyProtection="1">
      <alignment horizontal="left" vertical="center" wrapText="1"/>
    </xf>
    <xf numFmtId="0" fontId="5" fillId="10" borderId="18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5" fillId="10" borderId="19" xfId="0" applyFont="1" applyFill="1" applyBorder="1" applyAlignment="1" applyProtection="1">
      <alignment horizontal="left" vertical="center" wrapText="1"/>
    </xf>
    <xf numFmtId="0" fontId="5" fillId="10" borderId="22" xfId="0" applyFont="1" applyFill="1" applyBorder="1" applyAlignment="1" applyProtection="1">
      <alignment horizontal="left" vertical="center" wrapText="1"/>
    </xf>
    <xf numFmtId="0" fontId="5" fillId="10" borderId="23" xfId="0" applyFont="1" applyFill="1" applyBorder="1" applyAlignment="1" applyProtection="1">
      <alignment horizontal="left" vertical="center" wrapText="1"/>
    </xf>
    <xf numFmtId="0" fontId="5" fillId="10" borderId="24" xfId="0" applyFont="1" applyFill="1" applyBorder="1" applyAlignment="1" applyProtection="1">
      <alignment horizontal="left" vertical="center" wrapText="1"/>
    </xf>
    <xf numFmtId="0" fontId="2" fillId="10" borderId="2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4" xfId="0" applyFont="1" applyFill="1" applyBorder="1" applyAlignment="1" applyProtection="1">
      <alignment horizontal="left" vertical="center" wrapText="1"/>
    </xf>
    <xf numFmtId="0" fontId="11" fillId="10" borderId="18" xfId="0" applyFont="1" applyFill="1" applyBorder="1" applyAlignment="1" applyProtection="1">
      <alignment horizontal="left" vertical="center" wrapText="1"/>
    </xf>
    <xf numFmtId="0" fontId="11" fillId="10" borderId="14" xfId="0" applyFont="1" applyFill="1" applyBorder="1" applyAlignment="1" applyProtection="1">
      <alignment horizontal="left" vertical="center" wrapText="1"/>
    </xf>
    <xf numFmtId="0" fontId="11" fillId="10" borderId="19" xfId="0" applyFont="1" applyFill="1" applyBorder="1" applyAlignment="1" applyProtection="1">
      <alignment horizontal="left" vertical="center" wrapText="1"/>
    </xf>
    <xf numFmtId="0" fontId="5" fillId="9" borderId="18" xfId="0" applyFont="1" applyFill="1" applyBorder="1" applyAlignment="1" applyProtection="1">
      <alignment horizontal="left" vertical="center" wrapText="1"/>
    </xf>
    <xf numFmtId="0" fontId="5" fillId="9" borderId="14" xfId="0" applyFont="1" applyFill="1" applyBorder="1" applyAlignment="1" applyProtection="1">
      <alignment horizontal="left" vertical="center" wrapText="1"/>
    </xf>
    <xf numFmtId="0" fontId="5" fillId="9" borderId="19" xfId="0" applyFont="1" applyFill="1" applyBorder="1" applyAlignment="1" applyProtection="1">
      <alignment horizontal="left" vertical="center" wrapText="1"/>
    </xf>
    <xf numFmtId="0" fontId="5" fillId="9" borderId="20" xfId="0" applyFont="1" applyFill="1" applyBorder="1" applyAlignment="1" applyProtection="1">
      <alignment horizontal="left" vertical="center" wrapText="1"/>
    </xf>
    <xf numFmtId="0" fontId="5" fillId="9" borderId="21" xfId="0" applyFont="1" applyFill="1" applyBorder="1" applyAlignment="1" applyProtection="1">
      <alignment horizontal="left" vertical="center" wrapText="1"/>
    </xf>
    <xf numFmtId="0" fontId="2" fillId="9" borderId="2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4" xfId="0" applyFont="1" applyFill="1" applyBorder="1" applyAlignment="1" applyProtection="1">
      <alignment horizontal="left" vertical="center" wrapText="1"/>
    </xf>
    <xf numFmtId="0" fontId="11" fillId="9" borderId="18" xfId="0" applyFont="1" applyFill="1" applyBorder="1" applyAlignment="1" applyProtection="1">
      <alignment horizontal="left" vertical="center" wrapText="1"/>
    </xf>
    <xf numFmtId="0" fontId="11" fillId="9" borderId="14" xfId="0" applyFont="1" applyFill="1" applyBorder="1" applyAlignment="1" applyProtection="1">
      <alignment horizontal="left" vertical="center" wrapText="1"/>
    </xf>
    <xf numFmtId="0" fontId="11" fillId="9" borderId="19" xfId="0" applyFont="1" applyFill="1" applyBorder="1" applyAlignment="1" applyProtection="1">
      <alignment horizontal="left" vertical="center" wrapText="1"/>
    </xf>
    <xf numFmtId="0" fontId="5" fillId="7" borderId="18" xfId="0" applyFont="1" applyFill="1" applyBorder="1" applyAlignment="1" applyProtection="1">
      <alignment horizontal="left" vertical="center" wrapText="1"/>
    </xf>
    <xf numFmtId="0" fontId="5" fillId="7" borderId="14" xfId="0" applyFont="1" applyFill="1" applyBorder="1" applyAlignment="1" applyProtection="1">
      <alignment horizontal="left" vertical="center" wrapText="1"/>
    </xf>
    <xf numFmtId="0" fontId="5" fillId="7" borderId="19" xfId="0" applyFont="1" applyFill="1" applyBorder="1" applyAlignment="1" applyProtection="1">
      <alignment horizontal="left" vertical="center" wrapText="1"/>
    </xf>
    <xf numFmtId="0" fontId="5" fillId="7" borderId="20" xfId="0" applyFont="1" applyFill="1" applyBorder="1" applyAlignment="1" applyProtection="1">
      <alignment horizontal="left" vertical="center" wrapText="1"/>
    </xf>
    <xf numFmtId="0" fontId="5" fillId="7" borderId="21" xfId="0" applyFont="1" applyFill="1" applyBorder="1" applyAlignment="1" applyProtection="1">
      <alignment horizontal="left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left" vertical="center" wrapText="1"/>
    </xf>
    <xf numFmtId="0" fontId="5" fillId="6" borderId="20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0" fontId="8" fillId="5" borderId="11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15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11" fillId="6" borderId="18" xfId="0" applyFont="1" applyFill="1" applyBorder="1" applyAlignment="1" applyProtection="1">
      <alignment horizontal="left" vertical="center" wrapText="1"/>
    </xf>
    <xf numFmtId="0" fontId="11" fillId="6" borderId="14" xfId="0" applyFont="1" applyFill="1" applyBorder="1" applyAlignment="1" applyProtection="1">
      <alignment horizontal="left" vertical="center" wrapText="1"/>
    </xf>
    <xf numFmtId="0" fontId="11" fillId="6" borderId="19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11" fillId="7" borderId="18" xfId="0" applyFont="1" applyFill="1" applyBorder="1" applyAlignment="1" applyProtection="1">
      <alignment horizontal="left" vertical="center" wrapText="1"/>
    </xf>
    <xf numFmtId="0" fontId="11" fillId="7" borderId="14" xfId="0" applyFont="1" applyFill="1" applyBorder="1" applyAlignment="1" applyProtection="1">
      <alignment horizontal="left" vertical="center" wrapText="1"/>
    </xf>
    <xf numFmtId="0" fontId="11" fillId="7" borderId="19" xfId="0" applyFont="1" applyFill="1" applyBorder="1" applyAlignment="1" applyProtection="1">
      <alignment horizontal="left" vertical="center" wrapText="1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colors>
    <mruColors>
      <color rgb="FFB0F1FE"/>
      <color rgb="FFFED4FE"/>
      <color rgb="FFFFCA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tabSelected="1" zoomScale="85" zoomScaleNormal="85" workbookViewId="0">
      <selection activeCell="K5" sqref="K5"/>
    </sheetView>
  </sheetViews>
  <sheetFormatPr defaultRowHeight="14.25" x14ac:dyDescent="0.25"/>
  <cols>
    <col min="1" max="1" width="5.85546875" style="3" customWidth="1"/>
    <col min="2" max="2" width="26.42578125" style="3" customWidth="1"/>
    <col min="3" max="3" width="31.7109375" style="3" customWidth="1"/>
    <col min="4" max="4" width="15.28515625" style="3" customWidth="1"/>
    <col min="5" max="5" width="15.5703125" style="3" customWidth="1"/>
    <col min="6" max="6" width="24.85546875" style="3" customWidth="1"/>
    <col min="7" max="7" width="17.7109375" style="4" customWidth="1"/>
    <col min="8" max="8" width="34.5703125" style="3" customWidth="1"/>
    <col min="9" max="9" width="9.140625" style="3"/>
    <col min="10" max="10" width="20.28515625" style="3" customWidth="1"/>
    <col min="11" max="11" width="46.140625" style="3" customWidth="1"/>
    <col min="12" max="16384" width="9.140625" style="3"/>
  </cols>
  <sheetData>
    <row r="1" spans="1:11" ht="26.25" customHeight="1" x14ac:dyDescent="0.25">
      <c r="A1" s="96" t="s">
        <v>3</v>
      </c>
      <c r="B1" s="96"/>
      <c r="C1" s="96"/>
      <c r="D1" s="96"/>
      <c r="E1" s="96"/>
      <c r="F1" s="96"/>
      <c r="G1" s="96"/>
      <c r="H1" s="96"/>
      <c r="I1" s="2"/>
      <c r="J1" s="2"/>
      <c r="K1" s="2"/>
    </row>
    <row r="2" spans="1:11" ht="15" thickBot="1" x14ac:dyDescent="0.3"/>
    <row r="3" spans="1:11" ht="43.5" customHeight="1" x14ac:dyDescent="0.25">
      <c r="A3" s="109" t="s">
        <v>0</v>
      </c>
      <c r="B3" s="110"/>
      <c r="C3" s="110"/>
      <c r="D3" s="100" t="s">
        <v>4</v>
      </c>
      <c r="E3" s="100"/>
      <c r="F3" s="100"/>
      <c r="G3" s="101"/>
      <c r="H3" s="102"/>
    </row>
    <row r="4" spans="1:11" ht="55.5" customHeight="1" x14ac:dyDescent="0.25">
      <c r="A4" s="111" t="s">
        <v>1</v>
      </c>
      <c r="B4" s="112"/>
      <c r="C4" s="112"/>
      <c r="D4" s="103"/>
      <c r="E4" s="103"/>
      <c r="F4" s="103"/>
      <c r="G4" s="104"/>
      <c r="H4" s="105"/>
    </row>
    <row r="5" spans="1:11" ht="59.25" customHeight="1" thickBot="1" x14ac:dyDescent="0.3">
      <c r="A5" s="113" t="s">
        <v>2</v>
      </c>
      <c r="B5" s="114"/>
      <c r="C5" s="114"/>
      <c r="D5" s="106"/>
      <c r="E5" s="106"/>
      <c r="F5" s="106"/>
      <c r="G5" s="107"/>
      <c r="H5" s="108"/>
    </row>
    <row r="6" spans="1:11" ht="15" thickBot="1" x14ac:dyDescent="0.3"/>
    <row r="7" spans="1:11" ht="182.25" customHeight="1" thickBot="1" x14ac:dyDescent="0.3">
      <c r="A7" s="97" t="s">
        <v>249</v>
      </c>
      <c r="B7" s="98"/>
      <c r="C7" s="98"/>
      <c r="D7" s="98"/>
      <c r="E7" s="98"/>
      <c r="F7" s="98"/>
      <c r="G7" s="98"/>
      <c r="H7" s="99"/>
    </row>
    <row r="8" spans="1:11" ht="15" thickBot="1" x14ac:dyDescent="0.3"/>
    <row r="9" spans="1:11" ht="38.25" customHeight="1" x14ac:dyDescent="0.25">
      <c r="A9" s="115" t="s">
        <v>64</v>
      </c>
      <c r="B9" s="116"/>
      <c r="C9" s="116"/>
      <c r="D9" s="116"/>
      <c r="E9" s="116"/>
      <c r="F9" s="116"/>
      <c r="G9" s="116"/>
      <c r="H9" s="117"/>
    </row>
    <row r="10" spans="1:11" ht="21.75" customHeight="1" x14ac:dyDescent="0.25">
      <c r="A10" s="118" t="s">
        <v>221</v>
      </c>
      <c r="B10" s="119"/>
      <c r="C10" s="119"/>
      <c r="D10" s="119"/>
      <c r="E10" s="119"/>
      <c r="F10" s="119"/>
      <c r="G10" s="119"/>
      <c r="H10" s="120"/>
    </row>
    <row r="11" spans="1:11" ht="60.75" customHeight="1" x14ac:dyDescent="0.25">
      <c r="A11" s="5" t="s">
        <v>5</v>
      </c>
      <c r="B11" s="6" t="s">
        <v>6</v>
      </c>
      <c r="C11" s="6" t="s">
        <v>9</v>
      </c>
      <c r="D11" s="7" t="s">
        <v>7</v>
      </c>
      <c r="E11" s="7" t="s">
        <v>8</v>
      </c>
      <c r="F11" s="8" t="s">
        <v>70</v>
      </c>
      <c r="G11" s="9" t="s">
        <v>66</v>
      </c>
      <c r="H11" s="10" t="s">
        <v>71</v>
      </c>
    </row>
    <row r="12" spans="1:11" ht="20.25" customHeight="1" x14ac:dyDescent="0.25">
      <c r="A12" s="87" t="s">
        <v>65</v>
      </c>
      <c r="B12" s="88"/>
      <c r="C12" s="88"/>
      <c r="D12" s="88"/>
      <c r="E12" s="88"/>
      <c r="F12" s="88"/>
      <c r="G12" s="88"/>
      <c r="H12" s="89"/>
    </row>
    <row r="13" spans="1:11" ht="57.75" x14ac:dyDescent="0.25">
      <c r="A13" s="11" t="s">
        <v>10</v>
      </c>
      <c r="B13" s="12" t="s">
        <v>25</v>
      </c>
      <c r="C13" s="12" t="s">
        <v>225</v>
      </c>
      <c r="D13" s="13" t="s">
        <v>24</v>
      </c>
      <c r="E13" s="13">
        <v>1</v>
      </c>
      <c r="F13" s="1"/>
      <c r="G13" s="14">
        <v>2</v>
      </c>
      <c r="H13" s="15">
        <f>F13*E13*G13</f>
        <v>0</v>
      </c>
    </row>
    <row r="14" spans="1:11" ht="15" x14ac:dyDescent="0.25">
      <c r="A14" s="11" t="s">
        <v>11</v>
      </c>
      <c r="B14" s="16" t="s">
        <v>68</v>
      </c>
      <c r="C14" s="12" t="s">
        <v>69</v>
      </c>
      <c r="D14" s="13" t="s">
        <v>24</v>
      </c>
      <c r="E14" s="13">
        <v>30</v>
      </c>
      <c r="F14" s="1"/>
      <c r="G14" s="14">
        <v>2</v>
      </c>
      <c r="H14" s="15">
        <f t="shared" ref="H14:H33" si="0">F14*E14*G14</f>
        <v>0</v>
      </c>
    </row>
    <row r="15" spans="1:11" s="12" customFormat="1" x14ac:dyDescent="0.25">
      <c r="A15" s="42"/>
      <c r="B15" s="43"/>
      <c r="C15" s="43"/>
      <c r="D15" s="43"/>
      <c r="E15" s="43"/>
      <c r="F15" s="43"/>
      <c r="G15" s="43"/>
      <c r="H15" s="44"/>
      <c r="I15" s="17"/>
      <c r="J15" s="17"/>
      <c r="K15" s="17"/>
    </row>
    <row r="16" spans="1:11" ht="21" customHeight="1" x14ac:dyDescent="0.25">
      <c r="A16" s="87" t="s">
        <v>72</v>
      </c>
      <c r="B16" s="88"/>
      <c r="C16" s="88"/>
      <c r="D16" s="88"/>
      <c r="E16" s="88"/>
      <c r="F16" s="88"/>
      <c r="G16" s="88"/>
      <c r="H16" s="89"/>
    </row>
    <row r="17" spans="1:11" ht="34.5" customHeight="1" x14ac:dyDescent="0.25">
      <c r="A17" s="11" t="s">
        <v>12</v>
      </c>
      <c r="B17" s="16" t="s">
        <v>31</v>
      </c>
      <c r="C17" s="12" t="s">
        <v>74</v>
      </c>
      <c r="D17" s="13" t="s">
        <v>24</v>
      </c>
      <c r="E17" s="13">
        <v>1</v>
      </c>
      <c r="F17" s="1"/>
      <c r="G17" s="14">
        <v>2</v>
      </c>
      <c r="H17" s="15">
        <f t="shared" si="0"/>
        <v>0</v>
      </c>
    </row>
    <row r="18" spans="1:11" ht="21" customHeight="1" x14ac:dyDescent="0.25">
      <c r="A18" s="11" t="s">
        <v>13</v>
      </c>
      <c r="B18" s="16" t="s">
        <v>73</v>
      </c>
      <c r="C18" s="12" t="s">
        <v>75</v>
      </c>
      <c r="D18" s="13" t="s">
        <v>24</v>
      </c>
      <c r="E18" s="13">
        <v>1</v>
      </c>
      <c r="F18" s="1"/>
      <c r="G18" s="14">
        <v>2</v>
      </c>
      <c r="H18" s="15">
        <f t="shared" si="0"/>
        <v>0</v>
      </c>
    </row>
    <row r="19" spans="1:11" ht="35.25" customHeight="1" x14ac:dyDescent="0.25">
      <c r="A19" s="11" t="s">
        <v>67</v>
      </c>
      <c r="B19" s="16" t="s">
        <v>28</v>
      </c>
      <c r="C19" s="12" t="s">
        <v>30</v>
      </c>
      <c r="D19" s="13" t="s">
        <v>24</v>
      </c>
      <c r="E19" s="13">
        <v>1</v>
      </c>
      <c r="F19" s="1"/>
      <c r="G19" s="14">
        <v>2</v>
      </c>
      <c r="H19" s="15">
        <f t="shared" si="0"/>
        <v>0</v>
      </c>
    </row>
    <row r="20" spans="1:11" ht="15" x14ac:dyDescent="0.25">
      <c r="A20" s="11" t="s">
        <v>14</v>
      </c>
      <c r="B20" s="16" t="s">
        <v>35</v>
      </c>
      <c r="C20" s="12"/>
      <c r="D20" s="13" t="s">
        <v>24</v>
      </c>
      <c r="E20" s="13">
        <v>1</v>
      </c>
      <c r="F20" s="1"/>
      <c r="G20" s="14">
        <v>2</v>
      </c>
      <c r="H20" s="15">
        <f t="shared" si="0"/>
        <v>0</v>
      </c>
    </row>
    <row r="21" spans="1:11" s="19" customFormat="1" ht="15" customHeight="1" x14ac:dyDescent="0.25">
      <c r="A21" s="47"/>
      <c r="B21" s="48"/>
      <c r="C21" s="48"/>
      <c r="D21" s="48"/>
      <c r="E21" s="48"/>
      <c r="F21" s="48"/>
      <c r="G21" s="48"/>
      <c r="H21" s="49"/>
      <c r="I21" s="18"/>
      <c r="J21" s="18"/>
      <c r="K21" s="18"/>
    </row>
    <row r="22" spans="1:11" ht="23.25" customHeight="1" x14ac:dyDescent="0.25">
      <c r="A22" s="87" t="s">
        <v>247</v>
      </c>
      <c r="B22" s="88"/>
      <c r="C22" s="88"/>
      <c r="D22" s="88"/>
      <c r="E22" s="88"/>
      <c r="F22" s="88"/>
      <c r="G22" s="88"/>
      <c r="H22" s="89"/>
      <c r="J22" s="20"/>
    </row>
    <row r="23" spans="1:11" ht="57" x14ac:dyDescent="0.25">
      <c r="A23" s="11" t="s">
        <v>15</v>
      </c>
      <c r="B23" s="16" t="s">
        <v>60</v>
      </c>
      <c r="C23" s="21" t="s">
        <v>222</v>
      </c>
      <c r="D23" s="13" t="s">
        <v>24</v>
      </c>
      <c r="E23" s="13">
        <v>1</v>
      </c>
      <c r="F23" s="1"/>
      <c r="G23" s="14">
        <v>2</v>
      </c>
      <c r="H23" s="15">
        <f t="shared" si="0"/>
        <v>0</v>
      </c>
    </row>
    <row r="24" spans="1:11" ht="30" x14ac:dyDescent="0.25">
      <c r="A24" s="11" t="s">
        <v>16</v>
      </c>
      <c r="B24" s="16" t="s">
        <v>29</v>
      </c>
      <c r="C24" s="12" t="s">
        <v>30</v>
      </c>
      <c r="D24" s="13" t="s">
        <v>24</v>
      </c>
      <c r="E24" s="13">
        <v>2</v>
      </c>
      <c r="F24" s="1"/>
      <c r="G24" s="14">
        <v>2</v>
      </c>
      <c r="H24" s="15">
        <f t="shared" si="0"/>
        <v>0</v>
      </c>
    </row>
    <row r="25" spans="1:11" ht="20.25" customHeight="1" x14ac:dyDescent="0.25">
      <c r="A25" s="11" t="s">
        <v>17</v>
      </c>
      <c r="B25" s="16" t="s">
        <v>76</v>
      </c>
      <c r="C25" s="12" t="s">
        <v>78</v>
      </c>
      <c r="D25" s="13" t="s">
        <v>24</v>
      </c>
      <c r="E25" s="13">
        <v>2</v>
      </c>
      <c r="F25" s="1"/>
      <c r="G25" s="14">
        <v>2</v>
      </c>
      <c r="H25" s="15">
        <f t="shared" si="0"/>
        <v>0</v>
      </c>
    </row>
    <row r="26" spans="1:11" ht="36.75" customHeight="1" x14ac:dyDescent="0.25">
      <c r="A26" s="11" t="s">
        <v>18</v>
      </c>
      <c r="B26" s="16" t="s">
        <v>77</v>
      </c>
      <c r="C26" s="12" t="s">
        <v>59</v>
      </c>
      <c r="D26" s="13" t="s">
        <v>24</v>
      </c>
      <c r="E26" s="13">
        <v>2</v>
      </c>
      <c r="F26" s="1"/>
      <c r="G26" s="14">
        <v>2</v>
      </c>
      <c r="H26" s="15">
        <f t="shared" si="0"/>
        <v>0</v>
      </c>
    </row>
    <row r="27" spans="1:11" s="22" customFormat="1" ht="15" customHeight="1" x14ac:dyDescent="0.25">
      <c r="A27" s="47"/>
      <c r="B27" s="48"/>
      <c r="C27" s="48"/>
      <c r="D27" s="48"/>
      <c r="E27" s="48"/>
      <c r="F27" s="48"/>
      <c r="G27" s="48"/>
      <c r="H27" s="49"/>
      <c r="I27" s="18"/>
      <c r="J27" s="18"/>
      <c r="K27" s="18"/>
    </row>
    <row r="28" spans="1:11" ht="24" customHeight="1" x14ac:dyDescent="0.25">
      <c r="A28" s="87" t="s">
        <v>79</v>
      </c>
      <c r="B28" s="88"/>
      <c r="C28" s="88"/>
      <c r="D28" s="88"/>
      <c r="E28" s="88"/>
      <c r="F28" s="88"/>
      <c r="G28" s="88"/>
      <c r="H28" s="89"/>
    </row>
    <row r="29" spans="1:11" ht="33.75" customHeight="1" x14ac:dyDescent="0.25">
      <c r="A29" s="11" t="s">
        <v>19</v>
      </c>
      <c r="B29" s="16" t="s">
        <v>80</v>
      </c>
      <c r="C29" s="12" t="s">
        <v>81</v>
      </c>
      <c r="D29" s="13" t="s">
        <v>24</v>
      </c>
      <c r="E29" s="13">
        <v>1</v>
      </c>
      <c r="F29" s="1"/>
      <c r="G29" s="14">
        <v>2</v>
      </c>
      <c r="H29" s="15">
        <f t="shared" si="0"/>
        <v>0</v>
      </c>
    </row>
    <row r="30" spans="1:11" s="22" customFormat="1" ht="15" customHeight="1" x14ac:dyDescent="0.25">
      <c r="A30" s="47"/>
      <c r="B30" s="48"/>
      <c r="C30" s="48"/>
      <c r="D30" s="48"/>
      <c r="E30" s="48"/>
      <c r="F30" s="48"/>
      <c r="G30" s="48"/>
      <c r="H30" s="49"/>
      <c r="I30" s="18"/>
      <c r="J30" s="18"/>
      <c r="K30" s="18"/>
    </row>
    <row r="31" spans="1:11" ht="21.75" customHeight="1" x14ac:dyDescent="0.25">
      <c r="A31" s="87" t="s">
        <v>86</v>
      </c>
      <c r="B31" s="88"/>
      <c r="C31" s="88"/>
      <c r="D31" s="88"/>
      <c r="E31" s="88"/>
      <c r="F31" s="88"/>
      <c r="G31" s="88"/>
      <c r="H31" s="89"/>
    </row>
    <row r="32" spans="1:11" ht="23.25" customHeight="1" x14ac:dyDescent="0.25">
      <c r="A32" s="11" t="s">
        <v>20</v>
      </c>
      <c r="B32" s="16" t="s">
        <v>82</v>
      </c>
      <c r="C32" s="12" t="s">
        <v>83</v>
      </c>
      <c r="D32" s="13" t="s">
        <v>62</v>
      </c>
      <c r="E32" s="13">
        <v>1</v>
      </c>
      <c r="F32" s="1"/>
      <c r="G32" s="14">
        <v>2</v>
      </c>
      <c r="H32" s="15">
        <f t="shared" si="0"/>
        <v>0</v>
      </c>
    </row>
    <row r="33" spans="1:11" ht="30" x14ac:dyDescent="0.25">
      <c r="A33" s="11" t="s">
        <v>21</v>
      </c>
      <c r="B33" s="16" t="s">
        <v>84</v>
      </c>
      <c r="C33" s="12" t="s">
        <v>85</v>
      </c>
      <c r="D33" s="13" t="s">
        <v>62</v>
      </c>
      <c r="E33" s="13">
        <v>1</v>
      </c>
      <c r="F33" s="1"/>
      <c r="G33" s="14">
        <v>2</v>
      </c>
      <c r="H33" s="15">
        <f t="shared" si="0"/>
        <v>0</v>
      </c>
    </row>
    <row r="34" spans="1:11" s="12" customFormat="1" x14ac:dyDescent="0.25">
      <c r="A34" s="42"/>
      <c r="B34" s="43"/>
      <c r="C34" s="43"/>
      <c r="D34" s="43"/>
      <c r="E34" s="43"/>
      <c r="F34" s="43"/>
      <c r="G34" s="43"/>
      <c r="H34" s="44"/>
      <c r="I34" s="17"/>
      <c r="J34" s="17"/>
      <c r="K34" s="17"/>
    </row>
    <row r="35" spans="1:11" ht="24" customHeight="1" x14ac:dyDescent="0.25">
      <c r="A35" s="87" t="s">
        <v>88</v>
      </c>
      <c r="B35" s="88"/>
      <c r="C35" s="88"/>
      <c r="D35" s="88"/>
      <c r="E35" s="88"/>
      <c r="F35" s="88"/>
      <c r="G35" s="88"/>
      <c r="H35" s="89"/>
    </row>
    <row r="36" spans="1:11" ht="51.75" customHeight="1" x14ac:dyDescent="0.25">
      <c r="A36" s="11" t="s">
        <v>22</v>
      </c>
      <c r="B36" s="16" t="s">
        <v>87</v>
      </c>
      <c r="C36" s="12" t="s">
        <v>223</v>
      </c>
      <c r="D36" s="13" t="s">
        <v>24</v>
      </c>
      <c r="E36" s="13">
        <v>1</v>
      </c>
      <c r="F36" s="1"/>
      <c r="G36" s="14" t="s">
        <v>100</v>
      </c>
      <c r="H36" s="15">
        <f>F36*E36</f>
        <v>0</v>
      </c>
    </row>
    <row r="37" spans="1:11" s="12" customFormat="1" x14ac:dyDescent="0.25">
      <c r="A37" s="42"/>
      <c r="B37" s="43"/>
      <c r="C37" s="43"/>
      <c r="D37" s="43"/>
      <c r="E37" s="43"/>
      <c r="F37" s="43"/>
      <c r="G37" s="43"/>
      <c r="H37" s="44"/>
      <c r="I37" s="17"/>
      <c r="J37" s="17"/>
      <c r="K37" s="17"/>
    </row>
    <row r="38" spans="1:11" ht="14.25" customHeight="1" thickBot="1" x14ac:dyDescent="0.3">
      <c r="A38" s="90" t="s">
        <v>90</v>
      </c>
      <c r="B38" s="91"/>
      <c r="C38" s="91"/>
      <c r="D38" s="91"/>
      <c r="E38" s="91"/>
      <c r="F38" s="91"/>
      <c r="G38" s="91"/>
      <c r="H38" s="23">
        <f>SUM(H36,H32:H33,H29,H24:H26,H23,H17:H20,H13:H14)</f>
        <v>0</v>
      </c>
    </row>
    <row r="39" spans="1:11" s="12" customFormat="1" ht="14.25" customHeight="1" x14ac:dyDescent="0.25">
      <c r="A39" s="92"/>
      <c r="B39" s="93"/>
      <c r="C39" s="93"/>
      <c r="D39" s="93"/>
      <c r="E39" s="93"/>
      <c r="F39" s="93"/>
      <c r="G39" s="93"/>
      <c r="H39" s="93"/>
      <c r="I39" s="17"/>
      <c r="J39" s="17"/>
      <c r="K39" s="17"/>
    </row>
    <row r="40" spans="1:11" s="12" customFormat="1" ht="14.25" customHeight="1" thickBot="1" x14ac:dyDescent="0.3">
      <c r="A40" s="94"/>
      <c r="B40" s="95"/>
      <c r="C40" s="95"/>
      <c r="D40" s="95"/>
      <c r="E40" s="95"/>
      <c r="F40" s="95"/>
      <c r="G40" s="95"/>
      <c r="H40" s="95"/>
      <c r="I40" s="17"/>
      <c r="J40" s="17"/>
      <c r="K40" s="17"/>
    </row>
    <row r="41" spans="1:11" ht="30.75" customHeight="1" x14ac:dyDescent="0.25">
      <c r="A41" s="121" t="s">
        <v>91</v>
      </c>
      <c r="B41" s="122"/>
      <c r="C41" s="122"/>
      <c r="D41" s="122"/>
      <c r="E41" s="122"/>
      <c r="F41" s="122"/>
      <c r="G41" s="122"/>
      <c r="H41" s="123"/>
    </row>
    <row r="42" spans="1:11" x14ac:dyDescent="0.25">
      <c r="A42" s="124" t="s">
        <v>224</v>
      </c>
      <c r="B42" s="125"/>
      <c r="C42" s="125"/>
      <c r="D42" s="125"/>
      <c r="E42" s="125"/>
      <c r="F42" s="125"/>
      <c r="G42" s="125"/>
      <c r="H42" s="126"/>
    </row>
    <row r="43" spans="1:11" ht="51" x14ac:dyDescent="0.25">
      <c r="A43" s="5" t="s">
        <v>5</v>
      </c>
      <c r="B43" s="6" t="s">
        <v>6</v>
      </c>
      <c r="C43" s="6" t="s">
        <v>9</v>
      </c>
      <c r="D43" s="7" t="s">
        <v>7</v>
      </c>
      <c r="E43" s="7" t="s">
        <v>8</v>
      </c>
      <c r="F43" s="8" t="s">
        <v>70</v>
      </c>
      <c r="G43" s="9" t="s">
        <v>66</v>
      </c>
      <c r="H43" s="10" t="s">
        <v>71</v>
      </c>
    </row>
    <row r="44" spans="1:11" ht="15.75" x14ac:dyDescent="0.25">
      <c r="A44" s="79" t="s">
        <v>65</v>
      </c>
      <c r="B44" s="80"/>
      <c r="C44" s="80"/>
      <c r="D44" s="80"/>
      <c r="E44" s="80"/>
      <c r="F44" s="80"/>
      <c r="G44" s="80"/>
      <c r="H44" s="81"/>
    </row>
    <row r="45" spans="1:11" ht="57.75" x14ac:dyDescent="0.25">
      <c r="A45" s="11" t="s">
        <v>23</v>
      </c>
      <c r="B45" s="12" t="s">
        <v>92</v>
      </c>
      <c r="C45" s="12" t="s">
        <v>226</v>
      </c>
      <c r="D45" s="13" t="s">
        <v>24</v>
      </c>
      <c r="E45" s="13">
        <v>1</v>
      </c>
      <c r="F45" s="1"/>
      <c r="G45" s="14">
        <v>1</v>
      </c>
      <c r="H45" s="15">
        <f>F45*E45*G45</f>
        <v>0</v>
      </c>
    </row>
    <row r="46" spans="1:11" ht="24" customHeight="1" x14ac:dyDescent="0.25">
      <c r="A46" s="11" t="s">
        <v>36</v>
      </c>
      <c r="B46" s="16" t="s">
        <v>68</v>
      </c>
      <c r="C46" s="12" t="s">
        <v>94</v>
      </c>
      <c r="D46" s="13" t="s">
        <v>24</v>
      </c>
      <c r="E46" s="13">
        <v>6</v>
      </c>
      <c r="F46" s="1"/>
      <c r="G46" s="14">
        <v>1</v>
      </c>
      <c r="H46" s="15">
        <f t="shared" ref="H46:H48" si="1">F46*E46*G46</f>
        <v>0</v>
      </c>
    </row>
    <row r="47" spans="1:11" ht="30" x14ac:dyDescent="0.25">
      <c r="A47" s="11" t="s">
        <v>37</v>
      </c>
      <c r="B47" s="16" t="s">
        <v>27</v>
      </c>
      <c r="C47" s="12"/>
      <c r="D47" s="13" t="s">
        <v>24</v>
      </c>
      <c r="E47" s="13">
        <v>1</v>
      </c>
      <c r="F47" s="1"/>
      <c r="G47" s="14">
        <v>1</v>
      </c>
      <c r="H47" s="15">
        <f t="shared" si="1"/>
        <v>0</v>
      </c>
    </row>
    <row r="48" spans="1:11" ht="30" x14ac:dyDescent="0.25">
      <c r="A48" s="11" t="s">
        <v>38</v>
      </c>
      <c r="B48" s="16" t="s">
        <v>102</v>
      </c>
      <c r="C48" s="12"/>
      <c r="D48" s="13" t="s">
        <v>24</v>
      </c>
      <c r="E48" s="13">
        <v>3</v>
      </c>
      <c r="F48" s="1"/>
      <c r="G48" s="14">
        <v>1</v>
      </c>
      <c r="H48" s="15">
        <f t="shared" si="1"/>
        <v>0</v>
      </c>
    </row>
    <row r="49" spans="1:10" x14ac:dyDescent="0.25">
      <c r="A49" s="42"/>
      <c r="B49" s="43"/>
      <c r="C49" s="43"/>
      <c r="D49" s="43"/>
      <c r="E49" s="43"/>
      <c r="F49" s="43"/>
      <c r="G49" s="43"/>
      <c r="H49" s="44"/>
    </row>
    <row r="50" spans="1:10" ht="15.75" x14ac:dyDescent="0.25">
      <c r="A50" s="79" t="s">
        <v>72</v>
      </c>
      <c r="B50" s="80"/>
      <c r="C50" s="80"/>
      <c r="D50" s="80"/>
      <c r="E50" s="80"/>
      <c r="F50" s="80"/>
      <c r="G50" s="80"/>
      <c r="H50" s="81"/>
    </row>
    <row r="51" spans="1:10" ht="36.75" customHeight="1" x14ac:dyDescent="0.25">
      <c r="A51" s="11" t="s">
        <v>39</v>
      </c>
      <c r="B51" s="16" t="s">
        <v>31</v>
      </c>
      <c r="C51" s="12" t="s">
        <v>74</v>
      </c>
      <c r="D51" s="13" t="s">
        <v>24</v>
      </c>
      <c r="E51" s="13">
        <v>1</v>
      </c>
      <c r="F51" s="1"/>
      <c r="G51" s="14">
        <v>1</v>
      </c>
      <c r="H51" s="15">
        <f t="shared" ref="H51:H58" si="2">F51*E51*G51</f>
        <v>0</v>
      </c>
    </row>
    <row r="52" spans="1:10" ht="27" customHeight="1" x14ac:dyDescent="0.25">
      <c r="A52" s="11" t="s">
        <v>40</v>
      </c>
      <c r="B52" s="16" t="s">
        <v>73</v>
      </c>
      <c r="C52" s="12" t="s">
        <v>33</v>
      </c>
      <c r="D52" s="13" t="s">
        <v>24</v>
      </c>
      <c r="E52" s="13">
        <v>1</v>
      </c>
      <c r="F52" s="1"/>
      <c r="G52" s="14">
        <v>1</v>
      </c>
      <c r="H52" s="15">
        <f t="shared" si="2"/>
        <v>0</v>
      </c>
    </row>
    <row r="53" spans="1:10" ht="30.75" customHeight="1" x14ac:dyDescent="0.25">
      <c r="A53" s="11" t="s">
        <v>41</v>
      </c>
      <c r="B53" s="16" t="s">
        <v>28</v>
      </c>
      <c r="C53" s="12" t="s">
        <v>30</v>
      </c>
      <c r="D53" s="13" t="s">
        <v>24</v>
      </c>
      <c r="E53" s="13">
        <v>1</v>
      </c>
      <c r="F53" s="1"/>
      <c r="G53" s="14">
        <v>1</v>
      </c>
      <c r="H53" s="15">
        <f t="shared" si="2"/>
        <v>0</v>
      </c>
    </row>
    <row r="54" spans="1:10" ht="41.25" customHeight="1" x14ac:dyDescent="0.25">
      <c r="A54" s="11" t="s">
        <v>42</v>
      </c>
      <c r="B54" s="16" t="s">
        <v>35</v>
      </c>
      <c r="C54" s="12"/>
      <c r="D54" s="13" t="s">
        <v>24</v>
      </c>
      <c r="E54" s="13">
        <v>1</v>
      </c>
      <c r="F54" s="1"/>
      <c r="G54" s="14">
        <v>1</v>
      </c>
      <c r="H54" s="15">
        <f t="shared" si="2"/>
        <v>0</v>
      </c>
    </row>
    <row r="55" spans="1:10" ht="41.25" customHeight="1" x14ac:dyDescent="0.25">
      <c r="A55" s="11" t="s">
        <v>43</v>
      </c>
      <c r="B55" s="16" t="s">
        <v>164</v>
      </c>
      <c r="C55" s="12" t="s">
        <v>55</v>
      </c>
      <c r="D55" s="13" t="s">
        <v>24</v>
      </c>
      <c r="E55" s="13">
        <v>2</v>
      </c>
      <c r="F55" s="1"/>
      <c r="G55" s="14">
        <v>1</v>
      </c>
      <c r="H55" s="15">
        <f t="shared" si="2"/>
        <v>0</v>
      </c>
    </row>
    <row r="56" spans="1:10" ht="41.25" customHeight="1" x14ac:dyDescent="0.25">
      <c r="A56" s="11" t="s">
        <v>44</v>
      </c>
      <c r="B56" s="16" t="s">
        <v>57</v>
      </c>
      <c r="C56" s="12"/>
      <c r="D56" s="13" t="s">
        <v>24</v>
      </c>
      <c r="E56" s="13">
        <v>2</v>
      </c>
      <c r="F56" s="1"/>
      <c r="G56" s="14">
        <v>1</v>
      </c>
      <c r="H56" s="15">
        <f t="shared" si="2"/>
        <v>0</v>
      </c>
    </row>
    <row r="57" spans="1:10" ht="52.5" customHeight="1" x14ac:dyDescent="0.25">
      <c r="A57" s="11" t="s">
        <v>45</v>
      </c>
      <c r="B57" s="16" t="s">
        <v>165</v>
      </c>
      <c r="C57" s="12" t="s">
        <v>56</v>
      </c>
      <c r="D57" s="13" t="s">
        <v>24</v>
      </c>
      <c r="E57" s="13">
        <v>1</v>
      </c>
      <c r="F57" s="1"/>
      <c r="G57" s="14">
        <v>1</v>
      </c>
      <c r="H57" s="15">
        <f t="shared" si="2"/>
        <v>0</v>
      </c>
    </row>
    <row r="58" spans="1:10" ht="41.25" customHeight="1" x14ac:dyDescent="0.25">
      <c r="A58" s="11" t="s">
        <v>46</v>
      </c>
      <c r="B58" s="16" t="s">
        <v>58</v>
      </c>
      <c r="C58" s="12"/>
      <c r="D58" s="13" t="s">
        <v>24</v>
      </c>
      <c r="E58" s="13">
        <v>1</v>
      </c>
      <c r="F58" s="1"/>
      <c r="G58" s="14">
        <v>1</v>
      </c>
      <c r="H58" s="15">
        <f t="shared" si="2"/>
        <v>0</v>
      </c>
    </row>
    <row r="59" spans="1:10" x14ac:dyDescent="0.25">
      <c r="A59" s="47"/>
      <c r="B59" s="48"/>
      <c r="C59" s="48"/>
      <c r="D59" s="48"/>
      <c r="E59" s="48"/>
      <c r="F59" s="48"/>
      <c r="G59" s="48"/>
      <c r="H59" s="49"/>
    </row>
    <row r="60" spans="1:10" ht="36.75" customHeight="1" x14ac:dyDescent="0.25">
      <c r="A60" s="79" t="s">
        <v>247</v>
      </c>
      <c r="B60" s="80"/>
      <c r="C60" s="80"/>
      <c r="D60" s="80"/>
      <c r="E60" s="80"/>
      <c r="F60" s="80"/>
      <c r="G60" s="80"/>
      <c r="H60" s="81"/>
      <c r="J60" s="20"/>
    </row>
    <row r="61" spans="1:10" ht="57" x14ac:dyDescent="0.25">
      <c r="A61" s="11" t="s">
        <v>47</v>
      </c>
      <c r="B61" s="16" t="s">
        <v>60</v>
      </c>
      <c r="C61" s="21" t="s">
        <v>222</v>
      </c>
      <c r="D61" s="13" t="s">
        <v>24</v>
      </c>
      <c r="E61" s="13">
        <v>1</v>
      </c>
      <c r="F61" s="1"/>
      <c r="G61" s="14">
        <v>1</v>
      </c>
      <c r="H61" s="15">
        <f t="shared" ref="H61:H65" si="3">F61*E61*G61</f>
        <v>0</v>
      </c>
    </row>
    <row r="62" spans="1:10" ht="30" x14ac:dyDescent="0.25">
      <c r="A62" s="11" t="s">
        <v>48</v>
      </c>
      <c r="B62" s="16" t="s">
        <v>29</v>
      </c>
      <c r="C62" s="12" t="s">
        <v>30</v>
      </c>
      <c r="D62" s="13" t="s">
        <v>24</v>
      </c>
      <c r="E62" s="13">
        <v>2</v>
      </c>
      <c r="F62" s="1"/>
      <c r="G62" s="14">
        <v>1</v>
      </c>
      <c r="H62" s="15">
        <f t="shared" si="3"/>
        <v>0</v>
      </c>
    </row>
    <row r="63" spans="1:10" ht="30" customHeight="1" x14ac:dyDescent="0.25">
      <c r="A63" s="11" t="s">
        <v>49</v>
      </c>
      <c r="B63" s="16" t="s">
        <v>76</v>
      </c>
      <c r="C63" s="12" t="s">
        <v>78</v>
      </c>
      <c r="D63" s="13" t="s">
        <v>24</v>
      </c>
      <c r="E63" s="13">
        <v>2</v>
      </c>
      <c r="F63" s="1"/>
      <c r="G63" s="14">
        <v>1</v>
      </c>
      <c r="H63" s="15">
        <f t="shared" si="3"/>
        <v>0</v>
      </c>
    </row>
    <row r="64" spans="1:10" ht="32.25" customHeight="1" x14ac:dyDescent="0.25">
      <c r="A64" s="11" t="s">
        <v>50</v>
      </c>
      <c r="B64" s="16" t="s">
        <v>77</v>
      </c>
      <c r="C64" s="12" t="s">
        <v>59</v>
      </c>
      <c r="D64" s="13" t="s">
        <v>24</v>
      </c>
      <c r="E64" s="13">
        <v>2</v>
      </c>
      <c r="F64" s="1"/>
      <c r="G64" s="14">
        <v>1</v>
      </c>
      <c r="H64" s="15">
        <f t="shared" si="3"/>
        <v>0</v>
      </c>
    </row>
    <row r="65" spans="1:8" ht="26.25" customHeight="1" x14ac:dyDescent="0.25">
      <c r="A65" s="11" t="s">
        <v>51</v>
      </c>
      <c r="B65" s="16" t="s">
        <v>61</v>
      </c>
      <c r="C65" s="12"/>
      <c r="D65" s="13" t="s">
        <v>24</v>
      </c>
      <c r="E65" s="13">
        <v>1</v>
      </c>
      <c r="F65" s="1"/>
      <c r="G65" s="14">
        <v>1</v>
      </c>
      <c r="H65" s="15">
        <f t="shared" si="3"/>
        <v>0</v>
      </c>
    </row>
    <row r="66" spans="1:8" ht="18.75" customHeight="1" x14ac:dyDescent="0.25">
      <c r="A66" s="47"/>
      <c r="B66" s="48"/>
      <c r="C66" s="48"/>
      <c r="D66" s="48"/>
      <c r="E66" s="48"/>
      <c r="F66" s="48"/>
      <c r="G66" s="48"/>
      <c r="H66" s="49"/>
    </row>
    <row r="67" spans="1:8" ht="15.75" x14ac:dyDescent="0.25">
      <c r="A67" s="79" t="s">
        <v>79</v>
      </c>
      <c r="B67" s="80"/>
      <c r="C67" s="80"/>
      <c r="D67" s="80"/>
      <c r="E67" s="80"/>
      <c r="F67" s="80"/>
      <c r="G67" s="80"/>
      <c r="H67" s="81"/>
    </row>
    <row r="68" spans="1:8" ht="35.25" customHeight="1" x14ac:dyDescent="0.25">
      <c r="A68" s="11" t="s">
        <v>52</v>
      </c>
      <c r="B68" s="16" t="s">
        <v>80</v>
      </c>
      <c r="C68" s="12" t="s">
        <v>81</v>
      </c>
      <c r="D68" s="13" t="s">
        <v>24</v>
      </c>
      <c r="E68" s="13">
        <v>1</v>
      </c>
      <c r="F68" s="1"/>
      <c r="G68" s="14">
        <v>1</v>
      </c>
      <c r="H68" s="15">
        <f t="shared" ref="H68" si="4">F68*E68*G68</f>
        <v>0</v>
      </c>
    </row>
    <row r="69" spans="1:8" ht="33.75" customHeight="1" x14ac:dyDescent="0.25">
      <c r="A69" s="11" t="s">
        <v>53</v>
      </c>
      <c r="B69" s="16" t="s">
        <v>95</v>
      </c>
      <c r="C69" s="12" t="s">
        <v>96</v>
      </c>
      <c r="D69" s="13" t="s">
        <v>24</v>
      </c>
      <c r="E69" s="13">
        <v>1</v>
      </c>
      <c r="F69" s="1"/>
      <c r="G69" s="14" t="s">
        <v>100</v>
      </c>
      <c r="H69" s="15">
        <f>F69*E69</f>
        <v>0</v>
      </c>
    </row>
    <row r="70" spans="1:8" ht="45" x14ac:dyDescent="0.25">
      <c r="A70" s="11" t="s">
        <v>54</v>
      </c>
      <c r="B70" s="16" t="s">
        <v>97</v>
      </c>
      <c r="C70" s="12" t="s">
        <v>104</v>
      </c>
      <c r="D70" s="13" t="s">
        <v>24</v>
      </c>
      <c r="E70" s="13">
        <v>1</v>
      </c>
      <c r="F70" s="1"/>
      <c r="G70" s="14" t="s">
        <v>100</v>
      </c>
      <c r="H70" s="15">
        <f>F70*E70</f>
        <v>0</v>
      </c>
    </row>
    <row r="71" spans="1:8" ht="18.75" customHeight="1" x14ac:dyDescent="0.25">
      <c r="A71" s="47"/>
      <c r="B71" s="48"/>
      <c r="C71" s="48"/>
      <c r="D71" s="48"/>
      <c r="E71" s="48"/>
      <c r="F71" s="48"/>
      <c r="G71" s="48"/>
      <c r="H71" s="49"/>
    </row>
    <row r="72" spans="1:8" ht="30.75" customHeight="1" x14ac:dyDescent="0.25">
      <c r="A72" s="79" t="s">
        <v>99</v>
      </c>
      <c r="B72" s="80"/>
      <c r="C72" s="80"/>
      <c r="D72" s="80"/>
      <c r="E72" s="80"/>
      <c r="F72" s="80"/>
      <c r="G72" s="80"/>
      <c r="H72" s="81"/>
    </row>
    <row r="73" spans="1:8" ht="27" customHeight="1" x14ac:dyDescent="0.25">
      <c r="A73" s="11" t="s">
        <v>108</v>
      </c>
      <c r="B73" s="16" t="s">
        <v>82</v>
      </c>
      <c r="C73" s="12" t="s">
        <v>83</v>
      </c>
      <c r="D73" s="13" t="s">
        <v>62</v>
      </c>
      <c r="E73" s="13">
        <v>1</v>
      </c>
      <c r="F73" s="1"/>
      <c r="G73" s="14">
        <v>1</v>
      </c>
      <c r="H73" s="15">
        <f t="shared" ref="H73:H75" si="5">F73*E73*G73</f>
        <v>0</v>
      </c>
    </row>
    <row r="74" spans="1:8" ht="30" x14ac:dyDescent="0.25">
      <c r="A74" s="11" t="s">
        <v>109</v>
      </c>
      <c r="B74" s="16" t="s">
        <v>84</v>
      </c>
      <c r="C74" s="12" t="s">
        <v>85</v>
      </c>
      <c r="D74" s="13" t="s">
        <v>62</v>
      </c>
      <c r="E74" s="13">
        <v>1</v>
      </c>
      <c r="F74" s="1"/>
      <c r="G74" s="14">
        <v>1</v>
      </c>
      <c r="H74" s="15">
        <f t="shared" si="5"/>
        <v>0</v>
      </c>
    </row>
    <row r="75" spans="1:8" ht="28.5" x14ac:dyDescent="0.25">
      <c r="A75" s="11" t="s">
        <v>110</v>
      </c>
      <c r="B75" s="16" t="s">
        <v>63</v>
      </c>
      <c r="C75" s="12" t="s">
        <v>98</v>
      </c>
      <c r="D75" s="13" t="s">
        <v>62</v>
      </c>
      <c r="E75" s="13">
        <v>1</v>
      </c>
      <c r="F75" s="1"/>
      <c r="G75" s="14">
        <v>1</v>
      </c>
      <c r="H75" s="15">
        <f t="shared" si="5"/>
        <v>0</v>
      </c>
    </row>
    <row r="76" spans="1:8" ht="16.5" customHeight="1" x14ac:dyDescent="0.25">
      <c r="A76" s="42"/>
      <c r="B76" s="43"/>
      <c r="C76" s="43"/>
      <c r="D76" s="43"/>
      <c r="E76" s="43"/>
      <c r="F76" s="43"/>
      <c r="G76" s="43"/>
      <c r="H76" s="44"/>
    </row>
    <row r="77" spans="1:8" ht="33" customHeight="1" x14ac:dyDescent="0.25">
      <c r="A77" s="79" t="s">
        <v>88</v>
      </c>
      <c r="B77" s="80"/>
      <c r="C77" s="80"/>
      <c r="D77" s="80"/>
      <c r="E77" s="80"/>
      <c r="F77" s="80"/>
      <c r="G77" s="80"/>
      <c r="H77" s="81"/>
    </row>
    <row r="78" spans="1:8" ht="50.25" customHeight="1" x14ac:dyDescent="0.25">
      <c r="A78" s="11" t="s">
        <v>111</v>
      </c>
      <c r="B78" s="16" t="s">
        <v>87</v>
      </c>
      <c r="C78" s="12" t="s">
        <v>89</v>
      </c>
      <c r="D78" s="13" t="s">
        <v>24</v>
      </c>
      <c r="E78" s="13">
        <v>1</v>
      </c>
      <c r="F78" s="1"/>
      <c r="G78" s="14" t="s">
        <v>100</v>
      </c>
      <c r="H78" s="15">
        <f>F78*E78</f>
        <v>0</v>
      </c>
    </row>
    <row r="79" spans="1:8" ht="15" customHeight="1" x14ac:dyDescent="0.25">
      <c r="A79" s="42"/>
      <c r="B79" s="43"/>
      <c r="C79" s="43"/>
      <c r="D79" s="43"/>
      <c r="E79" s="43"/>
      <c r="F79" s="43"/>
      <c r="G79" s="43"/>
      <c r="H79" s="44"/>
    </row>
    <row r="80" spans="1:8" ht="36" customHeight="1" x14ac:dyDescent="0.25">
      <c r="A80" s="84" t="s">
        <v>105</v>
      </c>
      <c r="B80" s="85"/>
      <c r="C80" s="85"/>
      <c r="D80" s="85"/>
      <c r="E80" s="85"/>
      <c r="F80" s="85"/>
      <c r="G80" s="85"/>
      <c r="H80" s="86"/>
    </row>
    <row r="81" spans="1:10" ht="21.75" customHeight="1" x14ac:dyDescent="0.25">
      <c r="A81" s="79" t="s">
        <v>65</v>
      </c>
      <c r="B81" s="80"/>
      <c r="C81" s="80"/>
      <c r="D81" s="80"/>
      <c r="E81" s="80"/>
      <c r="F81" s="80"/>
      <c r="G81" s="80"/>
      <c r="H81" s="81"/>
    </row>
    <row r="82" spans="1:10" ht="38.25" customHeight="1" x14ac:dyDescent="0.25">
      <c r="A82" s="11" t="s">
        <v>112</v>
      </c>
      <c r="B82" s="12" t="s">
        <v>26</v>
      </c>
      <c r="C82" s="12" t="s">
        <v>101</v>
      </c>
      <c r="D82" s="13" t="s">
        <v>24</v>
      </c>
      <c r="E82" s="13">
        <v>1</v>
      </c>
      <c r="F82" s="1"/>
      <c r="G82" s="14">
        <v>1</v>
      </c>
      <c r="H82" s="15">
        <f>F82*E82*G82</f>
        <v>0</v>
      </c>
    </row>
    <row r="83" spans="1:10" ht="34.5" customHeight="1" x14ac:dyDescent="0.25">
      <c r="A83" s="11" t="s">
        <v>113</v>
      </c>
      <c r="B83" s="16" t="s">
        <v>27</v>
      </c>
      <c r="C83" s="24"/>
      <c r="D83" s="25" t="s">
        <v>24</v>
      </c>
      <c r="E83" s="25">
        <v>1</v>
      </c>
      <c r="F83" s="1"/>
      <c r="G83" s="14">
        <v>1</v>
      </c>
      <c r="H83" s="15">
        <f t="shared" ref="H83:H84" si="6">F83*E83*G83</f>
        <v>0</v>
      </c>
      <c r="J83" s="26"/>
    </row>
    <row r="84" spans="1:10" ht="36.75" customHeight="1" x14ac:dyDescent="0.25">
      <c r="A84" s="11" t="s">
        <v>114</v>
      </c>
      <c r="B84" s="16" t="s">
        <v>102</v>
      </c>
      <c r="C84" s="12"/>
      <c r="D84" s="13" t="s">
        <v>24</v>
      </c>
      <c r="E84" s="13">
        <v>3</v>
      </c>
      <c r="F84" s="1"/>
      <c r="G84" s="14">
        <v>1</v>
      </c>
      <c r="H84" s="15">
        <f t="shared" si="6"/>
        <v>0</v>
      </c>
    </row>
    <row r="85" spans="1:10" ht="16.5" customHeight="1" x14ac:dyDescent="0.25">
      <c r="A85" s="42"/>
      <c r="B85" s="43"/>
      <c r="C85" s="43"/>
      <c r="D85" s="43"/>
      <c r="E85" s="43"/>
      <c r="F85" s="43"/>
      <c r="G85" s="43"/>
      <c r="H85" s="44"/>
    </row>
    <row r="86" spans="1:10" ht="20.25" customHeight="1" x14ac:dyDescent="0.25">
      <c r="A86" s="79" t="s">
        <v>72</v>
      </c>
      <c r="B86" s="80"/>
      <c r="C86" s="80"/>
      <c r="D86" s="80"/>
      <c r="E86" s="80"/>
      <c r="F86" s="80"/>
      <c r="G86" s="80"/>
      <c r="H86" s="81"/>
    </row>
    <row r="87" spans="1:10" ht="33.75" customHeight="1" x14ac:dyDescent="0.25">
      <c r="A87" s="11" t="s">
        <v>115</v>
      </c>
      <c r="B87" s="16" t="s">
        <v>32</v>
      </c>
      <c r="C87" s="12" t="s">
        <v>103</v>
      </c>
      <c r="D87" s="13" t="s">
        <v>24</v>
      </c>
      <c r="E87" s="13">
        <v>1</v>
      </c>
      <c r="F87" s="1"/>
      <c r="G87" s="14">
        <v>1</v>
      </c>
      <c r="H87" s="15">
        <f t="shared" ref="H87:H90" si="7">F87*E87*G87</f>
        <v>0</v>
      </c>
    </row>
    <row r="88" spans="1:10" ht="34.5" customHeight="1" x14ac:dyDescent="0.25">
      <c r="A88" s="11" t="s">
        <v>116</v>
      </c>
      <c r="B88" s="16" t="s">
        <v>73</v>
      </c>
      <c r="C88" s="12" t="s">
        <v>34</v>
      </c>
      <c r="D88" s="13" t="s">
        <v>24</v>
      </c>
      <c r="E88" s="13">
        <v>1</v>
      </c>
      <c r="F88" s="1"/>
      <c r="G88" s="14">
        <v>1</v>
      </c>
      <c r="H88" s="15">
        <f t="shared" si="7"/>
        <v>0</v>
      </c>
    </row>
    <row r="89" spans="1:10" ht="50.25" customHeight="1" x14ac:dyDescent="0.25">
      <c r="A89" s="11" t="s">
        <v>117</v>
      </c>
      <c r="B89" s="16" t="s">
        <v>28</v>
      </c>
      <c r="C89" s="12" t="s">
        <v>30</v>
      </c>
      <c r="D89" s="13" t="s">
        <v>24</v>
      </c>
      <c r="E89" s="13">
        <v>1</v>
      </c>
      <c r="F89" s="1"/>
      <c r="G89" s="14">
        <v>1</v>
      </c>
      <c r="H89" s="15">
        <f t="shared" si="7"/>
        <v>0</v>
      </c>
    </row>
    <row r="90" spans="1:10" ht="30" customHeight="1" x14ac:dyDescent="0.25">
      <c r="A90" s="11" t="s">
        <v>118</v>
      </c>
      <c r="B90" s="16" t="s">
        <v>35</v>
      </c>
      <c r="C90" s="12"/>
      <c r="D90" s="13" t="s">
        <v>24</v>
      </c>
      <c r="E90" s="13">
        <v>1</v>
      </c>
      <c r="F90" s="1"/>
      <c r="G90" s="14">
        <v>1</v>
      </c>
      <c r="H90" s="15">
        <f t="shared" si="7"/>
        <v>0</v>
      </c>
    </row>
    <row r="91" spans="1:10" ht="16.5" customHeight="1" x14ac:dyDescent="0.25">
      <c r="A91" s="47"/>
      <c r="B91" s="48"/>
      <c r="C91" s="48"/>
      <c r="D91" s="48"/>
      <c r="E91" s="48"/>
      <c r="F91" s="48"/>
      <c r="G91" s="48"/>
      <c r="H91" s="49"/>
    </row>
    <row r="92" spans="1:10" ht="15.75" x14ac:dyDescent="0.25">
      <c r="A92" s="79" t="s">
        <v>247</v>
      </c>
      <c r="B92" s="80"/>
      <c r="C92" s="80"/>
      <c r="D92" s="80"/>
      <c r="E92" s="80"/>
      <c r="F92" s="80"/>
      <c r="G92" s="80"/>
      <c r="H92" s="81"/>
      <c r="J92" s="20"/>
    </row>
    <row r="93" spans="1:10" ht="57" x14ac:dyDescent="0.25">
      <c r="A93" s="11" t="s">
        <v>119</v>
      </c>
      <c r="B93" s="16" t="s">
        <v>60</v>
      </c>
      <c r="C93" s="21" t="s">
        <v>222</v>
      </c>
      <c r="D93" s="13" t="s">
        <v>24</v>
      </c>
      <c r="E93" s="13">
        <v>1</v>
      </c>
      <c r="F93" s="1"/>
      <c r="G93" s="14">
        <v>1</v>
      </c>
      <c r="H93" s="15">
        <f t="shared" ref="H93:H97" si="8">F93*E93*G93</f>
        <v>0</v>
      </c>
    </row>
    <row r="94" spans="1:10" ht="30" x14ac:dyDescent="0.25">
      <c r="A94" s="11" t="s">
        <v>120</v>
      </c>
      <c r="B94" s="16" t="s">
        <v>29</v>
      </c>
      <c r="C94" s="12" t="s">
        <v>30</v>
      </c>
      <c r="D94" s="13" t="s">
        <v>24</v>
      </c>
      <c r="E94" s="13">
        <v>1</v>
      </c>
      <c r="F94" s="1"/>
      <c r="G94" s="14">
        <v>1</v>
      </c>
      <c r="H94" s="15">
        <f t="shared" si="8"/>
        <v>0</v>
      </c>
    </row>
    <row r="95" spans="1:10" ht="15" x14ac:dyDescent="0.25">
      <c r="A95" s="11" t="s">
        <v>121</v>
      </c>
      <c r="B95" s="16" t="s">
        <v>76</v>
      </c>
      <c r="C95" s="12" t="s">
        <v>78</v>
      </c>
      <c r="D95" s="13" t="s">
        <v>24</v>
      </c>
      <c r="E95" s="13">
        <v>1</v>
      </c>
      <c r="F95" s="1"/>
      <c r="G95" s="14">
        <v>1</v>
      </c>
      <c r="H95" s="15">
        <f t="shared" si="8"/>
        <v>0</v>
      </c>
    </row>
    <row r="96" spans="1:10" ht="28.5" x14ac:dyDescent="0.25">
      <c r="A96" s="11" t="s">
        <v>122</v>
      </c>
      <c r="B96" s="16" t="s">
        <v>77</v>
      </c>
      <c r="C96" s="12" t="s">
        <v>59</v>
      </c>
      <c r="D96" s="13" t="s">
        <v>24</v>
      </c>
      <c r="E96" s="13">
        <v>1</v>
      </c>
      <c r="F96" s="1"/>
      <c r="G96" s="14">
        <v>1</v>
      </c>
      <c r="H96" s="15">
        <f t="shared" si="8"/>
        <v>0</v>
      </c>
    </row>
    <row r="97" spans="1:8" ht="31.5" customHeight="1" x14ac:dyDescent="0.25">
      <c r="A97" s="11" t="s">
        <v>123</v>
      </c>
      <c r="B97" s="16" t="s">
        <v>61</v>
      </c>
      <c r="C97" s="12"/>
      <c r="D97" s="13" t="s">
        <v>24</v>
      </c>
      <c r="E97" s="13">
        <v>1</v>
      </c>
      <c r="F97" s="1"/>
      <c r="G97" s="14">
        <v>1</v>
      </c>
      <c r="H97" s="15">
        <f t="shared" si="8"/>
        <v>0</v>
      </c>
    </row>
    <row r="98" spans="1:8" ht="14.25" customHeight="1" x14ac:dyDescent="0.25">
      <c r="A98" s="47"/>
      <c r="B98" s="48"/>
      <c r="C98" s="48"/>
      <c r="D98" s="48"/>
      <c r="E98" s="48"/>
      <c r="F98" s="48"/>
      <c r="G98" s="48"/>
      <c r="H98" s="49"/>
    </row>
    <row r="99" spans="1:8" ht="25.5" customHeight="1" x14ac:dyDescent="0.25">
      <c r="A99" s="79" t="s">
        <v>79</v>
      </c>
      <c r="B99" s="80"/>
      <c r="C99" s="80"/>
      <c r="D99" s="80"/>
      <c r="E99" s="80"/>
      <c r="F99" s="80"/>
      <c r="G99" s="80"/>
      <c r="H99" s="81"/>
    </row>
    <row r="100" spans="1:8" ht="35.25" customHeight="1" x14ac:dyDescent="0.25">
      <c r="A100" s="11" t="s">
        <v>124</v>
      </c>
      <c r="B100" s="16" t="s">
        <v>80</v>
      </c>
      <c r="C100" s="12" t="s">
        <v>81</v>
      </c>
      <c r="D100" s="13" t="s">
        <v>24</v>
      </c>
      <c r="E100" s="13">
        <v>1</v>
      </c>
      <c r="F100" s="1"/>
      <c r="G100" s="14">
        <v>1</v>
      </c>
      <c r="H100" s="15">
        <f t="shared" ref="H100" si="9">F100*E100*G100</f>
        <v>0</v>
      </c>
    </row>
    <row r="101" spans="1:8" ht="17.25" customHeight="1" x14ac:dyDescent="0.25">
      <c r="A101" s="47"/>
      <c r="B101" s="48"/>
      <c r="C101" s="48"/>
      <c r="D101" s="48"/>
      <c r="E101" s="48"/>
      <c r="F101" s="48"/>
      <c r="G101" s="48"/>
      <c r="H101" s="49"/>
    </row>
    <row r="102" spans="1:8" ht="15.75" x14ac:dyDescent="0.25">
      <c r="A102" s="79" t="s">
        <v>99</v>
      </c>
      <c r="B102" s="80"/>
      <c r="C102" s="80"/>
      <c r="D102" s="80"/>
      <c r="E102" s="80"/>
      <c r="F102" s="80"/>
      <c r="G102" s="80"/>
      <c r="H102" s="81"/>
    </row>
    <row r="103" spans="1:8" ht="21.75" customHeight="1" x14ac:dyDescent="0.25">
      <c r="A103" s="11" t="s">
        <v>125</v>
      </c>
      <c r="B103" s="16" t="s">
        <v>82</v>
      </c>
      <c r="C103" s="12" t="s">
        <v>83</v>
      </c>
      <c r="D103" s="13" t="s">
        <v>62</v>
      </c>
      <c r="E103" s="13">
        <v>1</v>
      </c>
      <c r="F103" s="1"/>
      <c r="G103" s="14">
        <v>1</v>
      </c>
      <c r="H103" s="15">
        <f t="shared" ref="H103:H104" si="10">F103*E103*G103</f>
        <v>0</v>
      </c>
    </row>
    <row r="104" spans="1:8" ht="30" x14ac:dyDescent="0.25">
      <c r="A104" s="11" t="s">
        <v>126</v>
      </c>
      <c r="B104" s="16" t="s">
        <v>84</v>
      </c>
      <c r="C104" s="12" t="s">
        <v>85</v>
      </c>
      <c r="D104" s="13" t="s">
        <v>62</v>
      </c>
      <c r="E104" s="13">
        <v>1</v>
      </c>
      <c r="F104" s="1"/>
      <c r="G104" s="14">
        <v>1</v>
      </c>
      <c r="H104" s="15">
        <f t="shared" si="10"/>
        <v>0</v>
      </c>
    </row>
    <row r="105" spans="1:8" ht="15" customHeight="1" x14ac:dyDescent="0.25">
      <c r="A105" s="42"/>
      <c r="B105" s="43"/>
      <c r="C105" s="43"/>
      <c r="D105" s="43"/>
      <c r="E105" s="43"/>
      <c r="F105" s="43"/>
      <c r="G105" s="43"/>
      <c r="H105" s="44"/>
    </row>
    <row r="106" spans="1:8" ht="36.75" customHeight="1" x14ac:dyDescent="0.25">
      <c r="A106" s="84" t="s">
        <v>106</v>
      </c>
      <c r="B106" s="85"/>
      <c r="C106" s="85"/>
      <c r="D106" s="85"/>
      <c r="E106" s="85"/>
      <c r="F106" s="85"/>
      <c r="G106" s="85"/>
      <c r="H106" s="86"/>
    </row>
    <row r="107" spans="1:8" ht="15.75" x14ac:dyDescent="0.25">
      <c r="A107" s="79" t="s">
        <v>65</v>
      </c>
      <c r="B107" s="80"/>
      <c r="C107" s="80"/>
      <c r="D107" s="80"/>
      <c r="E107" s="80"/>
      <c r="F107" s="80"/>
      <c r="G107" s="80"/>
      <c r="H107" s="81"/>
    </row>
    <row r="108" spans="1:8" ht="43.5" x14ac:dyDescent="0.25">
      <c r="A108" s="11" t="s">
        <v>127</v>
      </c>
      <c r="B108" s="12" t="s">
        <v>26</v>
      </c>
      <c r="C108" s="12" t="s">
        <v>101</v>
      </c>
      <c r="D108" s="13" t="s">
        <v>24</v>
      </c>
      <c r="E108" s="13">
        <v>1</v>
      </c>
      <c r="F108" s="1"/>
      <c r="G108" s="14">
        <v>1</v>
      </c>
      <c r="H108" s="15">
        <f>F108*E108*G108</f>
        <v>0</v>
      </c>
    </row>
    <row r="109" spans="1:8" ht="30" x14ac:dyDescent="0.25">
      <c r="A109" s="11" t="s">
        <v>128</v>
      </c>
      <c r="B109" s="16" t="s">
        <v>27</v>
      </c>
      <c r="C109" s="24"/>
      <c r="D109" s="25" t="s">
        <v>24</v>
      </c>
      <c r="E109" s="25">
        <v>1</v>
      </c>
      <c r="F109" s="1"/>
      <c r="G109" s="14">
        <v>1</v>
      </c>
      <c r="H109" s="15">
        <f t="shared" ref="H109:H110" si="11">F109*E109*G109</f>
        <v>0</v>
      </c>
    </row>
    <row r="110" spans="1:8" ht="30" x14ac:dyDescent="0.25">
      <c r="A110" s="11" t="s">
        <v>129</v>
      </c>
      <c r="B110" s="16" t="s">
        <v>102</v>
      </c>
      <c r="C110" s="12"/>
      <c r="D110" s="13" t="s">
        <v>24</v>
      </c>
      <c r="E110" s="13">
        <v>3</v>
      </c>
      <c r="F110" s="1"/>
      <c r="G110" s="14">
        <v>1</v>
      </c>
      <c r="H110" s="15">
        <f t="shared" si="11"/>
        <v>0</v>
      </c>
    </row>
    <row r="111" spans="1:8" x14ac:dyDescent="0.25">
      <c r="A111" s="42"/>
      <c r="B111" s="43"/>
      <c r="C111" s="43"/>
      <c r="D111" s="43"/>
      <c r="E111" s="43"/>
      <c r="F111" s="43"/>
      <c r="G111" s="43"/>
      <c r="H111" s="44"/>
    </row>
    <row r="112" spans="1:8" ht="15.75" x14ac:dyDescent="0.25">
      <c r="A112" s="79" t="s">
        <v>72</v>
      </c>
      <c r="B112" s="80"/>
      <c r="C112" s="80"/>
      <c r="D112" s="80"/>
      <c r="E112" s="80"/>
      <c r="F112" s="80"/>
      <c r="G112" s="80"/>
      <c r="H112" s="81"/>
    </row>
    <row r="113" spans="1:10" ht="28.5" x14ac:dyDescent="0.25">
      <c r="A113" s="11" t="s">
        <v>130</v>
      </c>
      <c r="B113" s="16" t="s">
        <v>32</v>
      </c>
      <c r="C113" s="12" t="s">
        <v>103</v>
      </c>
      <c r="D113" s="13" t="s">
        <v>24</v>
      </c>
      <c r="E113" s="13">
        <v>1</v>
      </c>
      <c r="F113" s="1"/>
      <c r="G113" s="14">
        <v>1</v>
      </c>
      <c r="H113" s="15">
        <f t="shared" ref="H113:H116" si="12">F113*E113*G113</f>
        <v>0</v>
      </c>
    </row>
    <row r="114" spans="1:10" ht="28.5" x14ac:dyDescent="0.25">
      <c r="A114" s="11" t="s">
        <v>131</v>
      </c>
      <c r="B114" s="16" t="s">
        <v>73</v>
      </c>
      <c r="C114" s="12" t="s">
        <v>34</v>
      </c>
      <c r="D114" s="13" t="s">
        <v>24</v>
      </c>
      <c r="E114" s="13">
        <v>1</v>
      </c>
      <c r="F114" s="1"/>
      <c r="G114" s="14">
        <v>1</v>
      </c>
      <c r="H114" s="15">
        <f t="shared" si="12"/>
        <v>0</v>
      </c>
    </row>
    <row r="115" spans="1:10" ht="28.5" x14ac:dyDescent="0.25">
      <c r="A115" s="11" t="s">
        <v>132</v>
      </c>
      <c r="B115" s="16" t="s">
        <v>28</v>
      </c>
      <c r="C115" s="12" t="s">
        <v>30</v>
      </c>
      <c r="D115" s="13" t="s">
        <v>24</v>
      </c>
      <c r="E115" s="13">
        <v>1</v>
      </c>
      <c r="F115" s="1"/>
      <c r="G115" s="14">
        <v>1</v>
      </c>
      <c r="H115" s="15">
        <f t="shared" si="12"/>
        <v>0</v>
      </c>
    </row>
    <row r="116" spans="1:10" ht="15" x14ac:dyDescent="0.25">
      <c r="A116" s="11" t="s">
        <v>133</v>
      </c>
      <c r="B116" s="16" t="s">
        <v>35</v>
      </c>
      <c r="C116" s="12"/>
      <c r="D116" s="13" t="s">
        <v>24</v>
      </c>
      <c r="E116" s="13">
        <v>1</v>
      </c>
      <c r="F116" s="1"/>
      <c r="G116" s="14">
        <v>1</v>
      </c>
      <c r="H116" s="15">
        <f t="shared" si="12"/>
        <v>0</v>
      </c>
    </row>
    <row r="117" spans="1:10" x14ac:dyDescent="0.25">
      <c r="A117" s="47"/>
      <c r="B117" s="48"/>
      <c r="C117" s="48"/>
      <c r="D117" s="48"/>
      <c r="E117" s="48"/>
      <c r="F117" s="48"/>
      <c r="G117" s="48"/>
      <c r="H117" s="49"/>
    </row>
    <row r="118" spans="1:10" ht="15.75" x14ac:dyDescent="0.25">
      <c r="A118" s="79" t="s">
        <v>247</v>
      </c>
      <c r="B118" s="80"/>
      <c r="C118" s="80"/>
      <c r="D118" s="80"/>
      <c r="E118" s="80"/>
      <c r="F118" s="80"/>
      <c r="G118" s="80"/>
      <c r="H118" s="81"/>
      <c r="J118" s="20"/>
    </row>
    <row r="119" spans="1:10" ht="57" x14ac:dyDescent="0.25">
      <c r="A119" s="11" t="s">
        <v>134</v>
      </c>
      <c r="B119" s="16" t="s">
        <v>60</v>
      </c>
      <c r="C119" s="21" t="s">
        <v>222</v>
      </c>
      <c r="D119" s="13" t="s">
        <v>24</v>
      </c>
      <c r="E119" s="13">
        <v>1</v>
      </c>
      <c r="F119" s="1"/>
      <c r="G119" s="14">
        <v>1</v>
      </c>
      <c r="H119" s="15">
        <f t="shared" ref="H119:H123" si="13">F119*E119*G119</f>
        <v>0</v>
      </c>
    </row>
    <row r="120" spans="1:10" ht="35.25" customHeight="1" x14ac:dyDescent="0.25">
      <c r="A120" s="11" t="s">
        <v>135</v>
      </c>
      <c r="B120" s="16" t="s">
        <v>29</v>
      </c>
      <c r="C120" s="12" t="s">
        <v>30</v>
      </c>
      <c r="D120" s="13" t="s">
        <v>24</v>
      </c>
      <c r="E120" s="13">
        <v>1</v>
      </c>
      <c r="F120" s="1"/>
      <c r="G120" s="14">
        <v>1</v>
      </c>
      <c r="H120" s="15">
        <f t="shared" si="13"/>
        <v>0</v>
      </c>
    </row>
    <row r="121" spans="1:10" ht="21.75" customHeight="1" x14ac:dyDescent="0.25">
      <c r="A121" s="11" t="s">
        <v>136</v>
      </c>
      <c r="B121" s="16" t="s">
        <v>76</v>
      </c>
      <c r="C121" s="12" t="s">
        <v>78</v>
      </c>
      <c r="D121" s="13" t="s">
        <v>24</v>
      </c>
      <c r="E121" s="13">
        <v>1</v>
      </c>
      <c r="F121" s="1"/>
      <c r="G121" s="14">
        <v>1</v>
      </c>
      <c r="H121" s="15">
        <f t="shared" si="13"/>
        <v>0</v>
      </c>
    </row>
    <row r="122" spans="1:10" ht="28.5" x14ac:dyDescent="0.25">
      <c r="A122" s="11" t="s">
        <v>139</v>
      </c>
      <c r="B122" s="16" t="s">
        <v>77</v>
      </c>
      <c r="C122" s="12" t="s">
        <v>59</v>
      </c>
      <c r="D122" s="13" t="s">
        <v>24</v>
      </c>
      <c r="E122" s="13">
        <v>1</v>
      </c>
      <c r="F122" s="1"/>
      <c r="G122" s="14">
        <v>1</v>
      </c>
      <c r="H122" s="15">
        <f t="shared" si="13"/>
        <v>0</v>
      </c>
    </row>
    <row r="123" spans="1:10" ht="15" x14ac:dyDescent="0.25">
      <c r="A123" s="11" t="s">
        <v>140</v>
      </c>
      <c r="B123" s="16" t="s">
        <v>61</v>
      </c>
      <c r="C123" s="12"/>
      <c r="D123" s="13" t="s">
        <v>24</v>
      </c>
      <c r="E123" s="13">
        <v>1</v>
      </c>
      <c r="F123" s="1"/>
      <c r="G123" s="14">
        <v>1</v>
      </c>
      <c r="H123" s="15">
        <f t="shared" si="13"/>
        <v>0</v>
      </c>
    </row>
    <row r="124" spans="1:10" x14ac:dyDescent="0.25">
      <c r="A124" s="47"/>
      <c r="B124" s="48"/>
      <c r="C124" s="48"/>
      <c r="D124" s="48"/>
      <c r="E124" s="48"/>
      <c r="F124" s="48"/>
      <c r="G124" s="48"/>
      <c r="H124" s="49"/>
    </row>
    <row r="125" spans="1:10" ht="15.75" x14ac:dyDescent="0.25">
      <c r="A125" s="79" t="s">
        <v>79</v>
      </c>
      <c r="B125" s="80"/>
      <c r="C125" s="80"/>
      <c r="D125" s="80"/>
      <c r="E125" s="80"/>
      <c r="F125" s="80"/>
      <c r="G125" s="80"/>
      <c r="H125" s="81"/>
    </row>
    <row r="126" spans="1:10" ht="30" x14ac:dyDescent="0.25">
      <c r="A126" s="11" t="s">
        <v>141</v>
      </c>
      <c r="B126" s="16" t="s">
        <v>80</v>
      </c>
      <c r="C126" s="12" t="s">
        <v>81</v>
      </c>
      <c r="D126" s="13" t="s">
        <v>24</v>
      </c>
      <c r="E126" s="13">
        <v>1</v>
      </c>
      <c r="F126" s="1"/>
      <c r="G126" s="14">
        <v>1</v>
      </c>
      <c r="H126" s="15">
        <f t="shared" ref="H126" si="14">F126*E126*G126</f>
        <v>0</v>
      </c>
    </row>
    <row r="127" spans="1:10" x14ac:dyDescent="0.25">
      <c r="A127" s="47"/>
      <c r="B127" s="48"/>
      <c r="C127" s="48"/>
      <c r="D127" s="48"/>
      <c r="E127" s="48"/>
      <c r="F127" s="48"/>
      <c r="G127" s="48"/>
      <c r="H127" s="49"/>
    </row>
    <row r="128" spans="1:10" ht="15.75" x14ac:dyDescent="0.25">
      <c r="A128" s="79" t="s">
        <v>99</v>
      </c>
      <c r="B128" s="80"/>
      <c r="C128" s="80"/>
      <c r="D128" s="80"/>
      <c r="E128" s="80"/>
      <c r="F128" s="80"/>
      <c r="G128" s="80"/>
      <c r="H128" s="81"/>
    </row>
    <row r="129" spans="1:10" ht="24.75" customHeight="1" x14ac:dyDescent="0.25">
      <c r="A129" s="11" t="s">
        <v>142</v>
      </c>
      <c r="B129" s="16" t="s">
        <v>82</v>
      </c>
      <c r="C129" s="12" t="s">
        <v>83</v>
      </c>
      <c r="D129" s="13" t="s">
        <v>62</v>
      </c>
      <c r="E129" s="13">
        <v>1</v>
      </c>
      <c r="F129" s="1"/>
      <c r="G129" s="14">
        <v>1</v>
      </c>
      <c r="H129" s="15">
        <f t="shared" ref="H129:H130" si="15">F129*E129*G129</f>
        <v>0</v>
      </c>
    </row>
    <row r="130" spans="1:10" ht="30" x14ac:dyDescent="0.25">
      <c r="A130" s="11" t="s">
        <v>143</v>
      </c>
      <c r="B130" s="16" t="s">
        <v>84</v>
      </c>
      <c r="C130" s="12" t="s">
        <v>85</v>
      </c>
      <c r="D130" s="13" t="s">
        <v>62</v>
      </c>
      <c r="E130" s="13">
        <v>1</v>
      </c>
      <c r="F130" s="1"/>
      <c r="G130" s="14">
        <v>1</v>
      </c>
      <c r="H130" s="15">
        <f t="shared" si="15"/>
        <v>0</v>
      </c>
    </row>
    <row r="131" spans="1:10" ht="15" customHeight="1" x14ac:dyDescent="0.25">
      <c r="A131" s="42"/>
      <c r="B131" s="43"/>
      <c r="C131" s="43"/>
      <c r="D131" s="43"/>
      <c r="E131" s="43"/>
      <c r="F131" s="43"/>
      <c r="G131" s="43"/>
      <c r="H131" s="44"/>
    </row>
    <row r="132" spans="1:10" ht="43.5" customHeight="1" x14ac:dyDescent="0.25">
      <c r="A132" s="84" t="s">
        <v>107</v>
      </c>
      <c r="B132" s="85"/>
      <c r="C132" s="85"/>
      <c r="D132" s="85"/>
      <c r="E132" s="85"/>
      <c r="F132" s="85"/>
      <c r="G132" s="85"/>
      <c r="H132" s="86"/>
    </row>
    <row r="133" spans="1:10" ht="15.75" x14ac:dyDescent="0.25">
      <c r="A133" s="79" t="s">
        <v>65</v>
      </c>
      <c r="B133" s="80"/>
      <c r="C133" s="80"/>
      <c r="D133" s="80"/>
      <c r="E133" s="80"/>
      <c r="F133" s="80"/>
      <c r="G133" s="80"/>
      <c r="H133" s="81"/>
    </row>
    <row r="134" spans="1:10" ht="43.5" x14ac:dyDescent="0.25">
      <c r="A134" s="11" t="s">
        <v>144</v>
      </c>
      <c r="B134" s="12" t="s">
        <v>26</v>
      </c>
      <c r="C134" s="12" t="s">
        <v>101</v>
      </c>
      <c r="D134" s="13" t="s">
        <v>24</v>
      </c>
      <c r="E134" s="13">
        <v>1</v>
      </c>
      <c r="F134" s="1"/>
      <c r="G134" s="14">
        <v>1</v>
      </c>
      <c r="H134" s="15">
        <f>F134*E134*G134</f>
        <v>0</v>
      </c>
    </row>
    <row r="135" spans="1:10" ht="30" x14ac:dyDescent="0.25">
      <c r="A135" s="11" t="s">
        <v>145</v>
      </c>
      <c r="B135" s="16" t="s">
        <v>27</v>
      </c>
      <c r="C135" s="24"/>
      <c r="D135" s="25" t="s">
        <v>24</v>
      </c>
      <c r="E135" s="25">
        <v>1</v>
      </c>
      <c r="F135" s="1"/>
      <c r="G135" s="14">
        <v>1</v>
      </c>
      <c r="H135" s="15">
        <f t="shared" ref="H135:H136" si="16">F135*E135*G135</f>
        <v>0</v>
      </c>
    </row>
    <row r="136" spans="1:10" ht="30" x14ac:dyDescent="0.25">
      <c r="A136" s="11" t="s">
        <v>146</v>
      </c>
      <c r="B136" s="16" t="s">
        <v>102</v>
      </c>
      <c r="C136" s="12"/>
      <c r="D136" s="13" t="s">
        <v>24</v>
      </c>
      <c r="E136" s="13">
        <v>3</v>
      </c>
      <c r="F136" s="1"/>
      <c r="G136" s="14">
        <v>1</v>
      </c>
      <c r="H136" s="15">
        <f t="shared" si="16"/>
        <v>0</v>
      </c>
    </row>
    <row r="137" spans="1:10" x14ac:dyDescent="0.25">
      <c r="A137" s="42"/>
      <c r="B137" s="43"/>
      <c r="C137" s="43"/>
      <c r="D137" s="43"/>
      <c r="E137" s="43"/>
      <c r="F137" s="43"/>
      <c r="G137" s="43"/>
      <c r="H137" s="44"/>
    </row>
    <row r="138" spans="1:10" ht="15.75" x14ac:dyDescent="0.25">
      <c r="A138" s="79" t="s">
        <v>72</v>
      </c>
      <c r="B138" s="80"/>
      <c r="C138" s="80"/>
      <c r="D138" s="80"/>
      <c r="E138" s="80"/>
      <c r="F138" s="80"/>
      <c r="G138" s="80"/>
      <c r="H138" s="81"/>
    </row>
    <row r="139" spans="1:10" ht="28.5" x14ac:dyDescent="0.25">
      <c r="A139" s="11" t="s">
        <v>155</v>
      </c>
      <c r="B139" s="16" t="s">
        <v>32</v>
      </c>
      <c r="C139" s="12" t="s">
        <v>103</v>
      </c>
      <c r="D139" s="13" t="s">
        <v>24</v>
      </c>
      <c r="E139" s="13">
        <v>1</v>
      </c>
      <c r="F139" s="1"/>
      <c r="G139" s="14">
        <v>1</v>
      </c>
      <c r="H139" s="15">
        <f t="shared" ref="H139:H142" si="17">F139*E139*G139</f>
        <v>0</v>
      </c>
    </row>
    <row r="140" spans="1:10" ht="28.5" x14ac:dyDescent="0.25">
      <c r="A140" s="11" t="s">
        <v>156</v>
      </c>
      <c r="B140" s="16" t="s">
        <v>73</v>
      </c>
      <c r="C140" s="12" t="s">
        <v>34</v>
      </c>
      <c r="D140" s="13" t="s">
        <v>24</v>
      </c>
      <c r="E140" s="13">
        <v>1</v>
      </c>
      <c r="F140" s="1"/>
      <c r="G140" s="14">
        <v>1</v>
      </c>
      <c r="H140" s="15">
        <f t="shared" si="17"/>
        <v>0</v>
      </c>
    </row>
    <row r="141" spans="1:10" ht="28.5" x14ac:dyDescent="0.25">
      <c r="A141" s="11" t="s">
        <v>157</v>
      </c>
      <c r="B141" s="16" t="s">
        <v>28</v>
      </c>
      <c r="C141" s="12" t="s">
        <v>30</v>
      </c>
      <c r="D141" s="13" t="s">
        <v>24</v>
      </c>
      <c r="E141" s="13">
        <v>1</v>
      </c>
      <c r="F141" s="1"/>
      <c r="G141" s="14">
        <v>1</v>
      </c>
      <c r="H141" s="15">
        <f t="shared" si="17"/>
        <v>0</v>
      </c>
    </row>
    <row r="142" spans="1:10" ht="15" x14ac:dyDescent="0.25">
      <c r="A142" s="11" t="s">
        <v>158</v>
      </c>
      <c r="B142" s="16" t="s">
        <v>35</v>
      </c>
      <c r="C142" s="12"/>
      <c r="D142" s="13" t="s">
        <v>24</v>
      </c>
      <c r="E142" s="13">
        <v>1</v>
      </c>
      <c r="F142" s="1"/>
      <c r="G142" s="14">
        <v>1</v>
      </c>
      <c r="H142" s="15">
        <f t="shared" si="17"/>
        <v>0</v>
      </c>
    </row>
    <row r="143" spans="1:10" x14ac:dyDescent="0.25">
      <c r="A143" s="47"/>
      <c r="B143" s="48"/>
      <c r="C143" s="48"/>
      <c r="D143" s="48"/>
      <c r="E143" s="48"/>
      <c r="F143" s="48"/>
      <c r="G143" s="48"/>
      <c r="H143" s="49"/>
    </row>
    <row r="144" spans="1:10" ht="15.75" x14ac:dyDescent="0.25">
      <c r="A144" s="79" t="s">
        <v>247</v>
      </c>
      <c r="B144" s="80"/>
      <c r="C144" s="80"/>
      <c r="D144" s="80"/>
      <c r="E144" s="80"/>
      <c r="F144" s="80"/>
      <c r="G144" s="80"/>
      <c r="H144" s="81"/>
      <c r="J144" s="20"/>
    </row>
    <row r="145" spans="1:8" ht="57" x14ac:dyDescent="0.25">
      <c r="A145" s="11" t="s">
        <v>159</v>
      </c>
      <c r="B145" s="16" t="s">
        <v>60</v>
      </c>
      <c r="C145" s="21" t="s">
        <v>222</v>
      </c>
      <c r="D145" s="13" t="s">
        <v>24</v>
      </c>
      <c r="E145" s="13">
        <v>1</v>
      </c>
      <c r="F145" s="1"/>
      <c r="G145" s="14">
        <v>1</v>
      </c>
      <c r="H145" s="15">
        <f t="shared" ref="H145:H149" si="18">F145*E145*G145</f>
        <v>0</v>
      </c>
    </row>
    <row r="146" spans="1:8" ht="36" customHeight="1" x14ac:dyDescent="0.25">
      <c r="A146" s="11" t="s">
        <v>160</v>
      </c>
      <c r="B146" s="16" t="s">
        <v>29</v>
      </c>
      <c r="C146" s="12" t="s">
        <v>30</v>
      </c>
      <c r="D146" s="13" t="s">
        <v>24</v>
      </c>
      <c r="E146" s="13">
        <v>1</v>
      </c>
      <c r="F146" s="1"/>
      <c r="G146" s="14">
        <v>1</v>
      </c>
      <c r="H146" s="15">
        <f t="shared" si="18"/>
        <v>0</v>
      </c>
    </row>
    <row r="147" spans="1:8" ht="25.5" customHeight="1" x14ac:dyDescent="0.25">
      <c r="A147" s="11" t="s">
        <v>161</v>
      </c>
      <c r="B147" s="16" t="s">
        <v>76</v>
      </c>
      <c r="C147" s="12" t="s">
        <v>78</v>
      </c>
      <c r="D147" s="13" t="s">
        <v>24</v>
      </c>
      <c r="E147" s="13">
        <v>1</v>
      </c>
      <c r="F147" s="1"/>
      <c r="G147" s="14">
        <v>1</v>
      </c>
      <c r="H147" s="15">
        <f t="shared" si="18"/>
        <v>0</v>
      </c>
    </row>
    <row r="148" spans="1:8" ht="28.5" x14ac:dyDescent="0.25">
      <c r="A148" s="11" t="s">
        <v>167</v>
      </c>
      <c r="B148" s="16" t="s">
        <v>77</v>
      </c>
      <c r="C148" s="12" t="s">
        <v>59</v>
      </c>
      <c r="D148" s="13" t="s">
        <v>24</v>
      </c>
      <c r="E148" s="13">
        <v>1</v>
      </c>
      <c r="F148" s="1"/>
      <c r="G148" s="14">
        <v>1</v>
      </c>
      <c r="H148" s="15">
        <f t="shared" si="18"/>
        <v>0</v>
      </c>
    </row>
    <row r="149" spans="1:8" ht="15" x14ac:dyDescent="0.25">
      <c r="A149" s="11" t="s">
        <v>168</v>
      </c>
      <c r="B149" s="16" t="s">
        <v>61</v>
      </c>
      <c r="C149" s="12"/>
      <c r="D149" s="13" t="s">
        <v>24</v>
      </c>
      <c r="E149" s="13">
        <v>1</v>
      </c>
      <c r="F149" s="1"/>
      <c r="G149" s="14">
        <v>1</v>
      </c>
      <c r="H149" s="15">
        <f t="shared" si="18"/>
        <v>0</v>
      </c>
    </row>
    <row r="150" spans="1:8" x14ac:dyDescent="0.25">
      <c r="A150" s="47"/>
      <c r="B150" s="48"/>
      <c r="C150" s="48"/>
      <c r="D150" s="48"/>
      <c r="E150" s="48"/>
      <c r="F150" s="48"/>
      <c r="G150" s="48"/>
      <c r="H150" s="49"/>
    </row>
    <row r="151" spans="1:8" ht="15.75" x14ac:dyDescent="0.25">
      <c r="A151" s="79" t="s">
        <v>79</v>
      </c>
      <c r="B151" s="80"/>
      <c r="C151" s="80"/>
      <c r="D151" s="80"/>
      <c r="E151" s="80"/>
      <c r="F151" s="80"/>
      <c r="G151" s="80"/>
      <c r="H151" s="81"/>
    </row>
    <row r="152" spans="1:8" ht="30" x14ac:dyDescent="0.25">
      <c r="A152" s="11" t="s">
        <v>169</v>
      </c>
      <c r="B152" s="16" t="s">
        <v>80</v>
      </c>
      <c r="C152" s="12" t="s">
        <v>81</v>
      </c>
      <c r="D152" s="13" t="s">
        <v>24</v>
      </c>
      <c r="E152" s="13">
        <v>1</v>
      </c>
      <c r="F152" s="1"/>
      <c r="G152" s="14">
        <v>1</v>
      </c>
      <c r="H152" s="15">
        <f t="shared" ref="H152" si="19">F152*E152*G152</f>
        <v>0</v>
      </c>
    </row>
    <row r="153" spans="1:8" x14ac:dyDescent="0.25">
      <c r="A153" s="47"/>
      <c r="B153" s="48"/>
      <c r="C153" s="48"/>
      <c r="D153" s="48"/>
      <c r="E153" s="48"/>
      <c r="F153" s="48"/>
      <c r="G153" s="48"/>
      <c r="H153" s="49"/>
    </row>
    <row r="154" spans="1:8" ht="15.75" x14ac:dyDescent="0.25">
      <c r="A154" s="79" t="s">
        <v>99</v>
      </c>
      <c r="B154" s="80"/>
      <c r="C154" s="80"/>
      <c r="D154" s="80"/>
      <c r="E154" s="80"/>
      <c r="F154" s="80"/>
      <c r="G154" s="80"/>
      <c r="H154" s="81"/>
    </row>
    <row r="155" spans="1:8" ht="15" x14ac:dyDescent="0.25">
      <c r="A155" s="11" t="s">
        <v>170</v>
      </c>
      <c r="B155" s="16" t="s">
        <v>82</v>
      </c>
      <c r="C155" s="12" t="s">
        <v>83</v>
      </c>
      <c r="D155" s="13" t="s">
        <v>62</v>
      </c>
      <c r="E155" s="13">
        <v>1</v>
      </c>
      <c r="F155" s="1"/>
      <c r="G155" s="14">
        <v>1</v>
      </c>
      <c r="H155" s="15">
        <f t="shared" ref="H155:H156" si="20">F155*E155*G155</f>
        <v>0</v>
      </c>
    </row>
    <row r="156" spans="1:8" ht="28.5" customHeight="1" x14ac:dyDescent="0.25">
      <c r="A156" s="11" t="s">
        <v>171</v>
      </c>
      <c r="B156" s="16" t="s">
        <v>84</v>
      </c>
      <c r="C156" s="12" t="s">
        <v>85</v>
      </c>
      <c r="D156" s="13" t="s">
        <v>62</v>
      </c>
      <c r="E156" s="13">
        <v>1</v>
      </c>
      <c r="F156" s="1"/>
      <c r="G156" s="14">
        <v>1</v>
      </c>
      <c r="H156" s="15">
        <f t="shared" si="20"/>
        <v>0</v>
      </c>
    </row>
    <row r="157" spans="1:8" ht="13.5" customHeight="1" x14ac:dyDescent="0.25">
      <c r="A157" s="42"/>
      <c r="B157" s="43"/>
      <c r="C157" s="43"/>
      <c r="D157" s="43"/>
      <c r="E157" s="43"/>
      <c r="F157" s="43"/>
      <c r="G157" s="43"/>
      <c r="H157" s="44"/>
    </row>
    <row r="158" spans="1:8" ht="26.25" customHeight="1" thickBot="1" x14ac:dyDescent="0.3">
      <c r="A158" s="82" t="s">
        <v>137</v>
      </c>
      <c r="B158" s="83"/>
      <c r="C158" s="83"/>
      <c r="D158" s="83"/>
      <c r="E158" s="83"/>
      <c r="F158" s="83"/>
      <c r="G158" s="83"/>
      <c r="H158" s="27">
        <f>SUM(H155:H156,H152,H147:H149,H145:H146,H139:H142,H134:H136,H129:H130,H126,H119:H123,H113:H116,H108:H110,H103:H104,H100,H94:H97,H93,H87:H90,H82:H84,H78,H73:H75,H68:H70,H61:H65,H51:H58,H45:H48)</f>
        <v>0</v>
      </c>
    </row>
    <row r="160" spans="1:8" ht="15" thickBot="1" x14ac:dyDescent="0.3"/>
    <row r="161" spans="1:8" ht="26.25" customHeight="1" x14ac:dyDescent="0.25">
      <c r="A161" s="73" t="s">
        <v>149</v>
      </c>
      <c r="B161" s="74"/>
      <c r="C161" s="74"/>
      <c r="D161" s="74"/>
      <c r="E161" s="74"/>
      <c r="F161" s="74"/>
      <c r="G161" s="74"/>
      <c r="H161" s="75"/>
    </row>
    <row r="162" spans="1:8" ht="34.5" customHeight="1" x14ac:dyDescent="0.25">
      <c r="A162" s="76" t="s">
        <v>138</v>
      </c>
      <c r="B162" s="77"/>
      <c r="C162" s="77"/>
      <c r="D162" s="77"/>
      <c r="E162" s="77"/>
      <c r="F162" s="77"/>
      <c r="G162" s="77"/>
      <c r="H162" s="78"/>
    </row>
    <row r="163" spans="1:8" ht="51" x14ac:dyDescent="0.25">
      <c r="A163" s="5" t="s">
        <v>5</v>
      </c>
      <c r="B163" s="6" t="s">
        <v>6</v>
      </c>
      <c r="C163" s="6" t="s">
        <v>9</v>
      </c>
      <c r="D163" s="7" t="s">
        <v>7</v>
      </c>
      <c r="E163" s="7" t="s">
        <v>8</v>
      </c>
      <c r="F163" s="8" t="s">
        <v>70</v>
      </c>
      <c r="G163" s="9" t="s">
        <v>66</v>
      </c>
      <c r="H163" s="10" t="s">
        <v>71</v>
      </c>
    </row>
    <row r="164" spans="1:8" ht="15.75" x14ac:dyDescent="0.25">
      <c r="A164" s="68" t="s">
        <v>65</v>
      </c>
      <c r="B164" s="69"/>
      <c r="C164" s="69"/>
      <c r="D164" s="69"/>
      <c r="E164" s="69"/>
      <c r="F164" s="69"/>
      <c r="G164" s="69"/>
      <c r="H164" s="70"/>
    </row>
    <row r="165" spans="1:8" ht="57.75" x14ac:dyDescent="0.25">
      <c r="A165" s="11" t="s">
        <v>172</v>
      </c>
      <c r="B165" s="12" t="s">
        <v>92</v>
      </c>
      <c r="C165" s="12" t="s">
        <v>226</v>
      </c>
      <c r="D165" s="13" t="s">
        <v>24</v>
      </c>
      <c r="E165" s="13">
        <v>1</v>
      </c>
      <c r="F165" s="1"/>
      <c r="G165" s="14">
        <v>1</v>
      </c>
      <c r="H165" s="15">
        <f>F165*E165*G165</f>
        <v>0</v>
      </c>
    </row>
    <row r="166" spans="1:8" ht="21.75" customHeight="1" x14ac:dyDescent="0.25">
      <c r="A166" s="11" t="s">
        <v>173</v>
      </c>
      <c r="B166" s="16" t="s">
        <v>68</v>
      </c>
      <c r="C166" s="12" t="s">
        <v>69</v>
      </c>
      <c r="D166" s="13" t="s">
        <v>24</v>
      </c>
      <c r="E166" s="13">
        <v>40</v>
      </c>
      <c r="F166" s="1"/>
      <c r="G166" s="14">
        <v>1</v>
      </c>
      <c r="H166" s="15">
        <f t="shared" ref="H166" si="21">F166*E166*G166</f>
        <v>0</v>
      </c>
    </row>
    <row r="167" spans="1:8" x14ac:dyDescent="0.25">
      <c r="A167" s="42"/>
      <c r="B167" s="43"/>
      <c r="C167" s="43"/>
      <c r="D167" s="43"/>
      <c r="E167" s="43"/>
      <c r="F167" s="43"/>
      <c r="G167" s="43"/>
      <c r="H167" s="44"/>
    </row>
    <row r="168" spans="1:8" ht="15.75" x14ac:dyDescent="0.25">
      <c r="A168" s="68" t="s">
        <v>72</v>
      </c>
      <c r="B168" s="69"/>
      <c r="C168" s="69"/>
      <c r="D168" s="69"/>
      <c r="E168" s="69"/>
      <c r="F168" s="69"/>
      <c r="G168" s="69"/>
      <c r="H168" s="70"/>
    </row>
    <row r="169" spans="1:8" ht="28.5" x14ac:dyDescent="0.25">
      <c r="A169" s="11" t="s">
        <v>174</v>
      </c>
      <c r="B169" s="16" t="s">
        <v>31</v>
      </c>
      <c r="C169" s="12" t="s">
        <v>74</v>
      </c>
      <c r="D169" s="13" t="s">
        <v>24</v>
      </c>
      <c r="E169" s="13">
        <v>1</v>
      </c>
      <c r="F169" s="1"/>
      <c r="G169" s="14">
        <v>1</v>
      </c>
      <c r="H169" s="15">
        <f t="shared" ref="H169:H174" si="22">F169*E169*G169</f>
        <v>0</v>
      </c>
    </row>
    <row r="170" spans="1:8" ht="15" x14ac:dyDescent="0.25">
      <c r="A170" s="11" t="s">
        <v>184</v>
      </c>
      <c r="B170" s="16" t="s">
        <v>73</v>
      </c>
      <c r="C170" s="12" t="s">
        <v>33</v>
      </c>
      <c r="D170" s="13" t="s">
        <v>24</v>
      </c>
      <c r="E170" s="13">
        <v>1</v>
      </c>
      <c r="F170" s="1"/>
      <c r="G170" s="14">
        <v>1</v>
      </c>
      <c r="H170" s="15">
        <f t="shared" si="22"/>
        <v>0</v>
      </c>
    </row>
    <row r="171" spans="1:8" ht="28.5" x14ac:dyDescent="0.25">
      <c r="A171" s="11" t="s">
        <v>185</v>
      </c>
      <c r="B171" s="16" t="s">
        <v>28</v>
      </c>
      <c r="C171" s="12" t="s">
        <v>30</v>
      </c>
      <c r="D171" s="13" t="s">
        <v>24</v>
      </c>
      <c r="E171" s="13">
        <v>1</v>
      </c>
      <c r="F171" s="1"/>
      <c r="G171" s="14">
        <v>1</v>
      </c>
      <c r="H171" s="15">
        <f t="shared" si="22"/>
        <v>0</v>
      </c>
    </row>
    <row r="172" spans="1:8" ht="15" x14ac:dyDescent="0.25">
      <c r="A172" s="11" t="s">
        <v>186</v>
      </c>
      <c r="B172" s="16" t="s">
        <v>35</v>
      </c>
      <c r="C172" s="12"/>
      <c r="D172" s="13" t="s">
        <v>24</v>
      </c>
      <c r="E172" s="13">
        <v>1</v>
      </c>
      <c r="F172" s="1"/>
      <c r="G172" s="14">
        <v>1</v>
      </c>
      <c r="H172" s="15">
        <f t="shared" si="22"/>
        <v>0</v>
      </c>
    </row>
    <row r="173" spans="1:8" ht="28.5" x14ac:dyDescent="0.25">
      <c r="A173" s="11" t="s">
        <v>187</v>
      </c>
      <c r="B173" s="16" t="s">
        <v>164</v>
      </c>
      <c r="C173" s="12" t="s">
        <v>248</v>
      </c>
      <c r="D173" s="13" t="s">
        <v>24</v>
      </c>
      <c r="E173" s="13">
        <v>3</v>
      </c>
      <c r="F173" s="1"/>
      <c r="G173" s="14">
        <v>1</v>
      </c>
      <c r="H173" s="15">
        <f t="shared" si="22"/>
        <v>0</v>
      </c>
    </row>
    <row r="174" spans="1:8" ht="15" x14ac:dyDescent="0.25">
      <c r="A174" s="11" t="s">
        <v>188</v>
      </c>
      <c r="B174" s="16" t="s">
        <v>163</v>
      </c>
      <c r="C174" s="12"/>
      <c r="D174" s="13" t="s">
        <v>24</v>
      </c>
      <c r="E174" s="13">
        <v>3</v>
      </c>
      <c r="F174" s="1"/>
      <c r="G174" s="14">
        <v>1</v>
      </c>
      <c r="H174" s="15">
        <f t="shared" si="22"/>
        <v>0</v>
      </c>
    </row>
    <row r="175" spans="1:8" x14ac:dyDescent="0.25">
      <c r="A175" s="47"/>
      <c r="B175" s="48"/>
      <c r="C175" s="48"/>
      <c r="D175" s="48"/>
      <c r="E175" s="48"/>
      <c r="F175" s="48"/>
      <c r="G175" s="48"/>
      <c r="H175" s="49"/>
    </row>
    <row r="176" spans="1:8" ht="15.75" x14ac:dyDescent="0.25">
      <c r="A176" s="68" t="s">
        <v>79</v>
      </c>
      <c r="B176" s="69"/>
      <c r="C176" s="69"/>
      <c r="D176" s="69"/>
      <c r="E176" s="69"/>
      <c r="F176" s="69"/>
      <c r="G176" s="69"/>
      <c r="H176" s="70"/>
    </row>
    <row r="177" spans="1:8" ht="30" x14ac:dyDescent="0.25">
      <c r="A177" s="11" t="s">
        <v>189</v>
      </c>
      <c r="B177" s="16" t="s">
        <v>80</v>
      </c>
      <c r="C177" s="12" t="s">
        <v>81</v>
      </c>
      <c r="D177" s="13" t="s">
        <v>24</v>
      </c>
      <c r="E177" s="13">
        <v>1</v>
      </c>
      <c r="F177" s="1"/>
      <c r="G177" s="14">
        <v>1</v>
      </c>
      <c r="H177" s="15">
        <f t="shared" ref="H177" si="23">F177*E177*G177</f>
        <v>0</v>
      </c>
    </row>
    <row r="178" spans="1:8" x14ac:dyDescent="0.25">
      <c r="A178" s="47"/>
      <c r="B178" s="48"/>
      <c r="C178" s="48"/>
      <c r="D178" s="48"/>
      <c r="E178" s="48"/>
      <c r="F178" s="48"/>
      <c r="G178" s="48"/>
      <c r="H178" s="49"/>
    </row>
    <row r="179" spans="1:8" ht="15.75" x14ac:dyDescent="0.25">
      <c r="A179" s="68" t="s">
        <v>86</v>
      </c>
      <c r="B179" s="69"/>
      <c r="C179" s="69"/>
      <c r="D179" s="69"/>
      <c r="E179" s="69"/>
      <c r="F179" s="69"/>
      <c r="G179" s="69"/>
      <c r="H179" s="70"/>
    </row>
    <row r="180" spans="1:8" ht="15" x14ac:dyDescent="0.25">
      <c r="A180" s="11" t="s">
        <v>190</v>
      </c>
      <c r="B180" s="16" t="s">
        <v>82</v>
      </c>
      <c r="C180" s="12" t="s">
        <v>83</v>
      </c>
      <c r="D180" s="13" t="s">
        <v>62</v>
      </c>
      <c r="E180" s="13">
        <v>1</v>
      </c>
      <c r="F180" s="1"/>
      <c r="G180" s="14">
        <v>1</v>
      </c>
      <c r="H180" s="15">
        <f t="shared" ref="H180:H181" si="24">F180*E180*G180</f>
        <v>0</v>
      </c>
    </row>
    <row r="181" spans="1:8" ht="15" x14ac:dyDescent="0.25">
      <c r="A181" s="11" t="s">
        <v>191</v>
      </c>
      <c r="B181" s="16" t="s">
        <v>63</v>
      </c>
      <c r="C181" s="12" t="s">
        <v>147</v>
      </c>
      <c r="D181" s="13" t="s">
        <v>62</v>
      </c>
      <c r="E181" s="13">
        <v>1</v>
      </c>
      <c r="F181" s="1"/>
      <c r="G181" s="14">
        <v>1</v>
      </c>
      <c r="H181" s="15">
        <f t="shared" si="24"/>
        <v>0</v>
      </c>
    </row>
    <row r="182" spans="1:8" x14ac:dyDescent="0.25">
      <c r="A182" s="42"/>
      <c r="B182" s="43"/>
      <c r="C182" s="43"/>
      <c r="D182" s="43"/>
      <c r="E182" s="43"/>
      <c r="F182" s="43"/>
      <c r="G182" s="43"/>
      <c r="H182" s="44"/>
    </row>
    <row r="183" spans="1:8" ht="15.75" x14ac:dyDescent="0.25">
      <c r="A183" s="68" t="s">
        <v>88</v>
      </c>
      <c r="B183" s="69"/>
      <c r="C183" s="69"/>
      <c r="D183" s="69"/>
      <c r="E183" s="69"/>
      <c r="F183" s="69"/>
      <c r="G183" s="69"/>
      <c r="H183" s="70"/>
    </row>
    <row r="184" spans="1:8" ht="42.75" x14ac:dyDescent="0.25">
      <c r="A184" s="11" t="s">
        <v>192</v>
      </c>
      <c r="B184" s="16" t="s">
        <v>87</v>
      </c>
      <c r="C184" s="12" t="s">
        <v>89</v>
      </c>
      <c r="D184" s="13" t="s">
        <v>24</v>
      </c>
      <c r="E184" s="13">
        <v>1</v>
      </c>
      <c r="F184" s="1"/>
      <c r="G184" s="14" t="s">
        <v>100</v>
      </c>
      <c r="H184" s="15">
        <f>F184*E184</f>
        <v>0</v>
      </c>
    </row>
    <row r="185" spans="1:8" x14ac:dyDescent="0.25">
      <c r="A185" s="42"/>
      <c r="B185" s="43"/>
      <c r="C185" s="43"/>
      <c r="D185" s="43"/>
      <c r="E185" s="43"/>
      <c r="F185" s="43"/>
      <c r="G185" s="43"/>
      <c r="H185" s="44"/>
    </row>
    <row r="186" spans="1:8" ht="27.75" customHeight="1" thickBot="1" x14ac:dyDescent="0.3">
      <c r="A186" s="71" t="s">
        <v>148</v>
      </c>
      <c r="B186" s="72"/>
      <c r="C186" s="72"/>
      <c r="D186" s="72"/>
      <c r="E186" s="72"/>
      <c r="F186" s="72"/>
      <c r="G186" s="72"/>
      <c r="H186" s="28">
        <f>SUM(H184,H180:H181,H177,H169:H174,H165:H166)</f>
        <v>0</v>
      </c>
    </row>
    <row r="188" spans="1:8" ht="15" thickBot="1" x14ac:dyDescent="0.3"/>
    <row r="189" spans="1:8" ht="27.75" customHeight="1" x14ac:dyDescent="0.25">
      <c r="A189" s="62" t="s">
        <v>150</v>
      </c>
      <c r="B189" s="63"/>
      <c r="C189" s="63"/>
      <c r="D189" s="63"/>
      <c r="E189" s="63"/>
      <c r="F189" s="63"/>
      <c r="G189" s="63"/>
      <c r="H189" s="64"/>
    </row>
    <row r="190" spans="1:8" x14ac:dyDescent="0.25">
      <c r="A190" s="65" t="s">
        <v>151</v>
      </c>
      <c r="B190" s="66"/>
      <c r="C190" s="66"/>
      <c r="D190" s="66"/>
      <c r="E190" s="66"/>
      <c r="F190" s="66"/>
      <c r="G190" s="66"/>
      <c r="H190" s="67"/>
    </row>
    <row r="191" spans="1:8" ht="51" x14ac:dyDescent="0.25">
      <c r="A191" s="5" t="s">
        <v>5</v>
      </c>
      <c r="B191" s="6" t="s">
        <v>6</v>
      </c>
      <c r="C191" s="6" t="s">
        <v>9</v>
      </c>
      <c r="D191" s="7" t="s">
        <v>7</v>
      </c>
      <c r="E191" s="7" t="s">
        <v>8</v>
      </c>
      <c r="F191" s="8" t="s">
        <v>70</v>
      </c>
      <c r="G191" s="9" t="s">
        <v>66</v>
      </c>
      <c r="H191" s="10" t="s">
        <v>71</v>
      </c>
    </row>
    <row r="192" spans="1:8" ht="15.75" x14ac:dyDescent="0.25">
      <c r="A192" s="56" t="s">
        <v>65</v>
      </c>
      <c r="B192" s="57"/>
      <c r="C192" s="57"/>
      <c r="D192" s="57"/>
      <c r="E192" s="57"/>
      <c r="F192" s="57"/>
      <c r="G192" s="57"/>
      <c r="H192" s="58"/>
    </row>
    <row r="193" spans="1:8" ht="57.75" x14ac:dyDescent="0.25">
      <c r="A193" s="11" t="s">
        <v>193</v>
      </c>
      <c r="B193" s="12" t="s">
        <v>92</v>
      </c>
      <c r="C193" s="12" t="s">
        <v>93</v>
      </c>
      <c r="D193" s="13" t="s">
        <v>24</v>
      </c>
      <c r="E193" s="13">
        <v>1</v>
      </c>
      <c r="F193" s="1"/>
      <c r="G193" s="14">
        <v>1</v>
      </c>
      <c r="H193" s="15">
        <f>F193*E193*G193</f>
        <v>0</v>
      </c>
    </row>
    <row r="194" spans="1:8" ht="15" x14ac:dyDescent="0.25">
      <c r="A194" s="11" t="s">
        <v>196</v>
      </c>
      <c r="B194" s="16" t="s">
        <v>68</v>
      </c>
      <c r="C194" s="12" t="s">
        <v>152</v>
      </c>
      <c r="D194" s="13" t="s">
        <v>24</v>
      </c>
      <c r="E194" s="13">
        <v>30</v>
      </c>
      <c r="F194" s="1"/>
      <c r="G194" s="14">
        <v>1</v>
      </c>
      <c r="H194" s="15">
        <f t="shared" ref="H194:H195" si="25">F194*E194*G194</f>
        <v>0</v>
      </c>
    </row>
    <row r="195" spans="1:8" ht="15" x14ac:dyDescent="0.25">
      <c r="A195" s="11" t="s">
        <v>197</v>
      </c>
      <c r="B195" s="16" t="s">
        <v>153</v>
      </c>
      <c r="C195" s="12" t="s">
        <v>154</v>
      </c>
      <c r="D195" s="13" t="s">
        <v>24</v>
      </c>
      <c r="E195" s="13">
        <v>1</v>
      </c>
      <c r="F195" s="1"/>
      <c r="G195" s="14">
        <v>1</v>
      </c>
      <c r="H195" s="15">
        <f t="shared" si="25"/>
        <v>0</v>
      </c>
    </row>
    <row r="196" spans="1:8" x14ac:dyDescent="0.25">
      <c r="A196" s="42"/>
      <c r="B196" s="43"/>
      <c r="C196" s="43"/>
      <c r="D196" s="43"/>
      <c r="E196" s="43"/>
      <c r="F196" s="43"/>
      <c r="G196" s="43"/>
      <c r="H196" s="44"/>
    </row>
    <row r="197" spans="1:8" ht="15.75" x14ac:dyDescent="0.25">
      <c r="A197" s="56" t="s">
        <v>72</v>
      </c>
      <c r="B197" s="57"/>
      <c r="C197" s="57"/>
      <c r="D197" s="57"/>
      <c r="E197" s="57"/>
      <c r="F197" s="57"/>
      <c r="G197" s="57"/>
      <c r="H197" s="58"/>
    </row>
    <row r="198" spans="1:8" ht="28.5" x14ac:dyDescent="0.25">
      <c r="A198" s="11" t="s">
        <v>198</v>
      </c>
      <c r="B198" s="16" t="s">
        <v>31</v>
      </c>
      <c r="C198" s="12" t="s">
        <v>74</v>
      </c>
      <c r="D198" s="13" t="s">
        <v>24</v>
      </c>
      <c r="E198" s="13">
        <v>1</v>
      </c>
      <c r="F198" s="1"/>
      <c r="G198" s="14">
        <v>1</v>
      </c>
      <c r="H198" s="15">
        <f t="shared" ref="H198:H205" si="26">F198*E198*G198</f>
        <v>0</v>
      </c>
    </row>
    <row r="199" spans="1:8" ht="15" x14ac:dyDescent="0.25">
      <c r="A199" s="11" t="s">
        <v>199</v>
      </c>
      <c r="B199" s="16" t="s">
        <v>73</v>
      </c>
      <c r="C199" s="12" t="s">
        <v>33</v>
      </c>
      <c r="D199" s="13" t="s">
        <v>24</v>
      </c>
      <c r="E199" s="13">
        <v>1</v>
      </c>
      <c r="F199" s="1"/>
      <c r="G199" s="14">
        <v>1</v>
      </c>
      <c r="H199" s="15">
        <f t="shared" si="26"/>
        <v>0</v>
      </c>
    </row>
    <row r="200" spans="1:8" ht="28.5" x14ac:dyDescent="0.25">
      <c r="A200" s="11" t="s">
        <v>200</v>
      </c>
      <c r="B200" s="16" t="s">
        <v>28</v>
      </c>
      <c r="C200" s="12" t="s">
        <v>30</v>
      </c>
      <c r="D200" s="13" t="s">
        <v>24</v>
      </c>
      <c r="E200" s="13">
        <v>1</v>
      </c>
      <c r="F200" s="1"/>
      <c r="G200" s="14">
        <v>1</v>
      </c>
      <c r="H200" s="15">
        <f t="shared" si="26"/>
        <v>0</v>
      </c>
    </row>
    <row r="201" spans="1:8" ht="15" x14ac:dyDescent="0.25">
      <c r="A201" s="11" t="s">
        <v>201</v>
      </c>
      <c r="B201" s="16" t="s">
        <v>35</v>
      </c>
      <c r="C201" s="12"/>
      <c r="D201" s="13" t="s">
        <v>24</v>
      </c>
      <c r="E201" s="13">
        <v>1</v>
      </c>
      <c r="F201" s="1"/>
      <c r="G201" s="14">
        <v>1</v>
      </c>
      <c r="H201" s="15">
        <f t="shared" si="26"/>
        <v>0</v>
      </c>
    </row>
    <row r="202" spans="1:8" ht="28.5" x14ac:dyDescent="0.25">
      <c r="A202" s="11" t="s">
        <v>202</v>
      </c>
      <c r="B202" s="16" t="s">
        <v>164</v>
      </c>
      <c r="C202" s="12" t="s">
        <v>162</v>
      </c>
      <c r="D202" s="13" t="s">
        <v>24</v>
      </c>
      <c r="E202" s="13">
        <v>3</v>
      </c>
      <c r="F202" s="1"/>
      <c r="G202" s="14">
        <v>1</v>
      </c>
      <c r="H202" s="15">
        <f t="shared" si="26"/>
        <v>0</v>
      </c>
    </row>
    <row r="203" spans="1:8" ht="15" x14ac:dyDescent="0.25">
      <c r="A203" s="11" t="s">
        <v>203</v>
      </c>
      <c r="B203" s="16" t="s">
        <v>57</v>
      </c>
      <c r="C203" s="12"/>
      <c r="D203" s="13" t="s">
        <v>24</v>
      </c>
      <c r="E203" s="13">
        <v>3</v>
      </c>
      <c r="F203" s="1"/>
      <c r="G203" s="14">
        <v>1</v>
      </c>
      <c r="H203" s="15">
        <f t="shared" si="26"/>
        <v>0</v>
      </c>
    </row>
    <row r="204" spans="1:8" ht="28.5" x14ac:dyDescent="0.25">
      <c r="A204" s="11" t="s">
        <v>205</v>
      </c>
      <c r="B204" s="16" t="s">
        <v>165</v>
      </c>
      <c r="C204" s="12" t="s">
        <v>56</v>
      </c>
      <c r="D204" s="13" t="s">
        <v>24</v>
      </c>
      <c r="E204" s="13">
        <v>1</v>
      </c>
      <c r="F204" s="1"/>
      <c r="G204" s="14">
        <v>1</v>
      </c>
      <c r="H204" s="15">
        <f t="shared" si="26"/>
        <v>0</v>
      </c>
    </row>
    <row r="205" spans="1:8" ht="15" x14ac:dyDescent="0.25">
      <c r="A205" s="11" t="s">
        <v>214</v>
      </c>
      <c r="B205" s="16" t="s">
        <v>58</v>
      </c>
      <c r="C205" s="12"/>
      <c r="D205" s="13" t="s">
        <v>24</v>
      </c>
      <c r="E205" s="13">
        <v>1</v>
      </c>
      <c r="F205" s="1"/>
      <c r="G205" s="14">
        <v>1</v>
      </c>
      <c r="H205" s="15">
        <f t="shared" si="26"/>
        <v>0</v>
      </c>
    </row>
    <row r="206" spans="1:8" ht="15" customHeight="1" x14ac:dyDescent="0.25">
      <c r="A206" s="42"/>
      <c r="B206" s="43"/>
      <c r="C206" s="43"/>
      <c r="D206" s="43"/>
      <c r="E206" s="43"/>
      <c r="F206" s="43"/>
      <c r="G206" s="43"/>
      <c r="H206" s="44"/>
    </row>
    <row r="207" spans="1:8" ht="15" customHeight="1" x14ac:dyDescent="0.25">
      <c r="A207" s="59" t="s">
        <v>166</v>
      </c>
      <c r="B207" s="60"/>
      <c r="C207" s="60"/>
      <c r="D207" s="60"/>
      <c r="E207" s="60"/>
      <c r="F207" s="60"/>
      <c r="G207" s="60"/>
      <c r="H207" s="61"/>
    </row>
    <row r="208" spans="1:8" ht="30" x14ac:dyDescent="0.25">
      <c r="A208" s="11" t="s">
        <v>215</v>
      </c>
      <c r="B208" s="16" t="s">
        <v>175</v>
      </c>
      <c r="C208" s="12" t="s">
        <v>182</v>
      </c>
      <c r="D208" s="13" t="s">
        <v>24</v>
      </c>
      <c r="E208" s="13">
        <v>1</v>
      </c>
      <c r="F208" s="1"/>
      <c r="G208" s="14">
        <v>1</v>
      </c>
      <c r="H208" s="15">
        <f t="shared" ref="H208:H212" si="27">F208*E208*G208</f>
        <v>0</v>
      </c>
    </row>
    <row r="209" spans="1:10" ht="15" x14ac:dyDescent="0.25">
      <c r="A209" s="11" t="s">
        <v>216</v>
      </c>
      <c r="B209" s="16" t="s">
        <v>176</v>
      </c>
      <c r="C209" s="12" t="s">
        <v>179</v>
      </c>
      <c r="D209" s="13" t="s">
        <v>24</v>
      </c>
      <c r="E209" s="13">
        <v>100</v>
      </c>
      <c r="F209" s="1"/>
      <c r="G209" s="14">
        <v>1</v>
      </c>
      <c r="H209" s="15">
        <f t="shared" si="27"/>
        <v>0</v>
      </c>
    </row>
    <row r="210" spans="1:10" ht="30" x14ac:dyDescent="0.25">
      <c r="A210" s="11" t="s">
        <v>217</v>
      </c>
      <c r="B210" s="16" t="s">
        <v>177</v>
      </c>
      <c r="C210" s="12" t="s">
        <v>180</v>
      </c>
      <c r="D210" s="13" t="s">
        <v>24</v>
      </c>
      <c r="E210" s="13">
        <v>2</v>
      </c>
      <c r="F210" s="1"/>
      <c r="G210" s="14">
        <v>1</v>
      </c>
      <c r="H210" s="15">
        <f t="shared" si="27"/>
        <v>0</v>
      </c>
    </row>
    <row r="211" spans="1:10" ht="15" x14ac:dyDescent="0.25">
      <c r="A211" s="11" t="s">
        <v>218</v>
      </c>
      <c r="B211" s="16" t="s">
        <v>178</v>
      </c>
      <c r="C211" s="12"/>
      <c r="D211" s="13" t="s">
        <v>24</v>
      </c>
      <c r="E211" s="13">
        <v>1</v>
      </c>
      <c r="F211" s="1"/>
      <c r="G211" s="14">
        <v>1</v>
      </c>
      <c r="H211" s="15">
        <f t="shared" si="27"/>
        <v>0</v>
      </c>
    </row>
    <row r="212" spans="1:10" ht="30" x14ac:dyDescent="0.25">
      <c r="A212" s="11" t="s">
        <v>227</v>
      </c>
      <c r="B212" s="16" t="s">
        <v>183</v>
      </c>
      <c r="C212" s="12" t="s">
        <v>181</v>
      </c>
      <c r="D212" s="13" t="s">
        <v>24</v>
      </c>
      <c r="E212" s="13">
        <v>2</v>
      </c>
      <c r="F212" s="1"/>
      <c r="G212" s="14">
        <v>1</v>
      </c>
      <c r="H212" s="15">
        <f t="shared" si="27"/>
        <v>0</v>
      </c>
    </row>
    <row r="213" spans="1:10" x14ac:dyDescent="0.25">
      <c r="A213" s="47"/>
      <c r="B213" s="48"/>
      <c r="C213" s="48"/>
      <c r="D213" s="48"/>
      <c r="E213" s="48"/>
      <c r="F213" s="48"/>
      <c r="G213" s="48"/>
      <c r="H213" s="49"/>
    </row>
    <row r="214" spans="1:10" ht="15.75" x14ac:dyDescent="0.25">
      <c r="A214" s="56" t="s">
        <v>247</v>
      </c>
      <c r="B214" s="57"/>
      <c r="C214" s="57"/>
      <c r="D214" s="57"/>
      <c r="E214" s="57"/>
      <c r="F214" s="57"/>
      <c r="G214" s="57"/>
      <c r="H214" s="58"/>
      <c r="J214" s="20"/>
    </row>
    <row r="215" spans="1:10" ht="57" x14ac:dyDescent="0.25">
      <c r="A215" s="11" t="s">
        <v>228</v>
      </c>
      <c r="B215" s="16" t="s">
        <v>60</v>
      </c>
      <c r="C215" s="21" t="s">
        <v>222</v>
      </c>
      <c r="D215" s="13" t="s">
        <v>24</v>
      </c>
      <c r="E215" s="13">
        <v>1</v>
      </c>
      <c r="F215" s="1"/>
      <c r="G215" s="14">
        <v>1</v>
      </c>
      <c r="H215" s="15">
        <f t="shared" ref="H215:H220" si="28">F215*E215*G215</f>
        <v>0</v>
      </c>
    </row>
    <row r="216" spans="1:10" ht="30" x14ac:dyDescent="0.25">
      <c r="A216" s="11" t="s">
        <v>229</v>
      </c>
      <c r="B216" s="16" t="s">
        <v>29</v>
      </c>
      <c r="C216" s="12" t="s">
        <v>30</v>
      </c>
      <c r="D216" s="13" t="s">
        <v>24</v>
      </c>
      <c r="E216" s="13">
        <v>2</v>
      </c>
      <c r="F216" s="1"/>
      <c r="G216" s="14">
        <v>1</v>
      </c>
      <c r="H216" s="15">
        <f t="shared" si="28"/>
        <v>0</v>
      </c>
    </row>
    <row r="217" spans="1:10" ht="15" x14ac:dyDescent="0.25">
      <c r="A217" s="11" t="s">
        <v>230</v>
      </c>
      <c r="B217" s="16" t="s">
        <v>76</v>
      </c>
      <c r="C217" s="12" t="s">
        <v>78</v>
      </c>
      <c r="D217" s="13" t="s">
        <v>24</v>
      </c>
      <c r="E217" s="13">
        <v>2</v>
      </c>
      <c r="F217" s="1"/>
      <c r="G217" s="14">
        <v>1</v>
      </c>
      <c r="H217" s="15">
        <f t="shared" si="28"/>
        <v>0</v>
      </c>
    </row>
    <row r="218" spans="1:10" ht="28.5" x14ac:dyDescent="0.25">
      <c r="A218" s="11" t="s">
        <v>231</v>
      </c>
      <c r="B218" s="16" t="s">
        <v>77</v>
      </c>
      <c r="C218" s="12" t="s">
        <v>59</v>
      </c>
      <c r="D218" s="13" t="s">
        <v>24</v>
      </c>
      <c r="E218" s="13">
        <v>2</v>
      </c>
      <c r="F218" s="1"/>
      <c r="G218" s="14">
        <v>1</v>
      </c>
      <c r="H218" s="15">
        <f t="shared" si="28"/>
        <v>0</v>
      </c>
    </row>
    <row r="219" spans="1:10" ht="15" x14ac:dyDescent="0.25">
      <c r="A219" s="11" t="s">
        <v>232</v>
      </c>
      <c r="B219" s="16" t="s">
        <v>194</v>
      </c>
      <c r="C219" s="12"/>
      <c r="D219" s="13" t="s">
        <v>24</v>
      </c>
      <c r="E219" s="13">
        <v>1</v>
      </c>
      <c r="F219" s="1"/>
      <c r="G219" s="14">
        <v>1</v>
      </c>
      <c r="H219" s="15">
        <f t="shared" si="28"/>
        <v>0</v>
      </c>
    </row>
    <row r="220" spans="1:10" ht="30" x14ac:dyDescent="0.25">
      <c r="A220" s="11" t="s">
        <v>233</v>
      </c>
      <c r="B220" s="16" t="s">
        <v>195</v>
      </c>
      <c r="C220" s="12"/>
      <c r="D220" s="13" t="s">
        <v>24</v>
      </c>
      <c r="E220" s="13">
        <v>1</v>
      </c>
      <c r="F220" s="1"/>
      <c r="G220" s="14">
        <v>1</v>
      </c>
      <c r="H220" s="15">
        <f t="shared" si="28"/>
        <v>0</v>
      </c>
    </row>
    <row r="221" spans="1:10" x14ac:dyDescent="0.25">
      <c r="A221" s="47"/>
      <c r="B221" s="48"/>
      <c r="C221" s="48"/>
      <c r="D221" s="48"/>
      <c r="E221" s="48"/>
      <c r="F221" s="48"/>
      <c r="G221" s="48"/>
      <c r="H221" s="49"/>
    </row>
    <row r="222" spans="1:10" ht="15.75" x14ac:dyDescent="0.25">
      <c r="A222" s="56" t="s">
        <v>79</v>
      </c>
      <c r="B222" s="57"/>
      <c r="C222" s="57"/>
      <c r="D222" s="57"/>
      <c r="E222" s="57"/>
      <c r="F222" s="57"/>
      <c r="G222" s="57"/>
      <c r="H222" s="58"/>
    </row>
    <row r="223" spans="1:10" ht="30" x14ac:dyDescent="0.25">
      <c r="A223" s="11" t="s">
        <v>234</v>
      </c>
      <c r="B223" s="16" t="s">
        <v>80</v>
      </c>
      <c r="C223" s="12" t="s">
        <v>81</v>
      </c>
      <c r="D223" s="13" t="s">
        <v>24</v>
      </c>
      <c r="E223" s="13">
        <v>1</v>
      </c>
      <c r="F223" s="1"/>
      <c r="G223" s="14">
        <v>1</v>
      </c>
      <c r="H223" s="15">
        <f t="shared" ref="H223" si="29">F223*E223*G223</f>
        <v>0</v>
      </c>
    </row>
    <row r="224" spans="1:10" ht="30" x14ac:dyDescent="0.25">
      <c r="A224" s="11" t="s">
        <v>235</v>
      </c>
      <c r="B224" s="16" t="s">
        <v>95</v>
      </c>
      <c r="C224" s="12" t="s">
        <v>96</v>
      </c>
      <c r="D224" s="13" t="s">
        <v>24</v>
      </c>
      <c r="E224" s="13">
        <v>1</v>
      </c>
      <c r="F224" s="1"/>
      <c r="G224" s="14" t="s">
        <v>100</v>
      </c>
      <c r="H224" s="15">
        <f>F224*E224</f>
        <v>0</v>
      </c>
    </row>
    <row r="225" spans="1:8" ht="45" x14ac:dyDescent="0.25">
      <c r="A225" s="11" t="s">
        <v>236</v>
      </c>
      <c r="B225" s="16" t="s">
        <v>97</v>
      </c>
      <c r="C225" s="12" t="s">
        <v>104</v>
      </c>
      <c r="D225" s="13" t="s">
        <v>24</v>
      </c>
      <c r="E225" s="13">
        <v>1</v>
      </c>
      <c r="F225" s="1"/>
      <c r="G225" s="14" t="s">
        <v>100</v>
      </c>
      <c r="H225" s="15">
        <f>F225*E225</f>
        <v>0</v>
      </c>
    </row>
    <row r="226" spans="1:8" ht="30" x14ac:dyDescent="0.25">
      <c r="A226" s="11" t="s">
        <v>237</v>
      </c>
      <c r="B226" s="16" t="s">
        <v>27</v>
      </c>
      <c r="C226" s="12"/>
      <c r="D226" s="13" t="s">
        <v>24</v>
      </c>
      <c r="E226" s="13">
        <v>1</v>
      </c>
      <c r="F226" s="1"/>
      <c r="G226" s="14">
        <v>1</v>
      </c>
      <c r="H226" s="15">
        <f t="shared" ref="H226" si="30">F226*E226*G226</f>
        <v>0</v>
      </c>
    </row>
    <row r="227" spans="1:8" x14ac:dyDescent="0.25">
      <c r="A227" s="47"/>
      <c r="B227" s="48"/>
      <c r="C227" s="48"/>
      <c r="D227" s="48"/>
      <c r="E227" s="48"/>
      <c r="F227" s="48"/>
      <c r="G227" s="48"/>
      <c r="H227" s="49"/>
    </row>
    <row r="228" spans="1:8" ht="15.75" x14ac:dyDescent="0.25">
      <c r="A228" s="56" t="s">
        <v>99</v>
      </c>
      <c r="B228" s="57"/>
      <c r="C228" s="57"/>
      <c r="D228" s="57"/>
      <c r="E228" s="57"/>
      <c r="F228" s="57"/>
      <c r="G228" s="57"/>
      <c r="H228" s="58"/>
    </row>
    <row r="229" spans="1:8" ht="15" x14ac:dyDescent="0.25">
      <c r="A229" s="11" t="s">
        <v>238</v>
      </c>
      <c r="B229" s="16" t="s">
        <v>82</v>
      </c>
      <c r="C229" s="12" t="s">
        <v>83</v>
      </c>
      <c r="D229" s="13" t="s">
        <v>62</v>
      </c>
      <c r="E229" s="13">
        <v>2</v>
      </c>
      <c r="F229" s="1"/>
      <c r="G229" s="14">
        <v>1</v>
      </c>
      <c r="H229" s="15">
        <f t="shared" ref="H229:H231" si="31">F229*E229*G229</f>
        <v>0</v>
      </c>
    </row>
    <row r="230" spans="1:8" ht="30" x14ac:dyDescent="0.25">
      <c r="A230" s="11" t="s">
        <v>239</v>
      </c>
      <c r="B230" s="16" t="s">
        <v>84</v>
      </c>
      <c r="C230" s="12" t="s">
        <v>204</v>
      </c>
      <c r="D230" s="13" t="s">
        <v>62</v>
      </c>
      <c r="E230" s="13">
        <v>1</v>
      </c>
      <c r="F230" s="1"/>
      <c r="G230" s="14">
        <v>1</v>
      </c>
      <c r="H230" s="15">
        <f t="shared" si="31"/>
        <v>0</v>
      </c>
    </row>
    <row r="231" spans="1:8" ht="15" x14ac:dyDescent="0.25">
      <c r="A231" s="11" t="s">
        <v>240</v>
      </c>
      <c r="B231" s="16" t="s">
        <v>63</v>
      </c>
      <c r="C231" s="12" t="s">
        <v>147</v>
      </c>
      <c r="D231" s="13" t="s">
        <v>62</v>
      </c>
      <c r="E231" s="13">
        <v>1</v>
      </c>
      <c r="F231" s="1"/>
      <c r="G231" s="14">
        <v>1</v>
      </c>
      <c r="H231" s="15">
        <f t="shared" si="31"/>
        <v>0</v>
      </c>
    </row>
    <row r="232" spans="1:8" x14ac:dyDescent="0.25">
      <c r="A232" s="42"/>
      <c r="B232" s="43"/>
      <c r="C232" s="43"/>
      <c r="D232" s="43"/>
      <c r="E232" s="43"/>
      <c r="F232" s="43"/>
      <c r="G232" s="43"/>
      <c r="H232" s="44"/>
    </row>
    <row r="233" spans="1:8" ht="15.75" x14ac:dyDescent="0.25">
      <c r="A233" s="56" t="s">
        <v>88</v>
      </c>
      <c r="B233" s="57"/>
      <c r="C233" s="57"/>
      <c r="D233" s="57"/>
      <c r="E233" s="57"/>
      <c r="F233" s="57"/>
      <c r="G233" s="57"/>
      <c r="H233" s="58"/>
    </row>
    <row r="234" spans="1:8" ht="42.75" x14ac:dyDescent="0.25">
      <c r="A234" s="11" t="s">
        <v>241</v>
      </c>
      <c r="B234" s="16" t="s">
        <v>87</v>
      </c>
      <c r="C234" s="12" t="s">
        <v>89</v>
      </c>
      <c r="D234" s="13" t="s">
        <v>24</v>
      </c>
      <c r="E234" s="13">
        <v>1</v>
      </c>
      <c r="F234" s="1"/>
      <c r="G234" s="14" t="s">
        <v>100</v>
      </c>
      <c r="H234" s="15">
        <f>F234*E234</f>
        <v>0</v>
      </c>
    </row>
    <row r="235" spans="1:8" x14ac:dyDescent="0.25">
      <c r="A235" s="29"/>
      <c r="B235" s="17"/>
      <c r="C235" s="17"/>
      <c r="D235" s="17"/>
      <c r="E235" s="17"/>
      <c r="F235" s="17"/>
      <c r="G235" s="30"/>
      <c r="H235" s="31"/>
    </row>
    <row r="236" spans="1:8" ht="32.25" customHeight="1" thickBot="1" x14ac:dyDescent="0.3">
      <c r="A236" s="35" t="s">
        <v>206</v>
      </c>
      <c r="B236" s="36"/>
      <c r="C236" s="36"/>
      <c r="D236" s="36"/>
      <c r="E236" s="36"/>
      <c r="F236" s="36"/>
      <c r="G236" s="36"/>
      <c r="H236" s="32">
        <f>SUM(H234,H229:H231,H223:H226,H215:H220,H208:H212,H198:H205,H193:H195)</f>
        <v>0</v>
      </c>
    </row>
    <row r="238" spans="1:8" ht="15" thickBot="1" x14ac:dyDescent="0.3"/>
    <row r="239" spans="1:8" ht="29.25" customHeight="1" x14ac:dyDescent="0.25">
      <c r="A239" s="50" t="s">
        <v>207</v>
      </c>
      <c r="B239" s="51"/>
      <c r="C239" s="51"/>
      <c r="D239" s="51"/>
      <c r="E239" s="51"/>
      <c r="F239" s="51"/>
      <c r="G239" s="51"/>
      <c r="H239" s="52"/>
    </row>
    <row r="240" spans="1:8" x14ac:dyDescent="0.25">
      <c r="A240" s="53" t="s">
        <v>208</v>
      </c>
      <c r="B240" s="54"/>
      <c r="C240" s="54"/>
      <c r="D240" s="54"/>
      <c r="E240" s="54"/>
      <c r="F240" s="54"/>
      <c r="G240" s="54"/>
      <c r="H240" s="55"/>
    </row>
    <row r="241" spans="1:8" ht="51" x14ac:dyDescent="0.25">
      <c r="A241" s="5" t="s">
        <v>5</v>
      </c>
      <c r="B241" s="6" t="s">
        <v>6</v>
      </c>
      <c r="C241" s="6" t="s">
        <v>9</v>
      </c>
      <c r="D241" s="7" t="s">
        <v>7</v>
      </c>
      <c r="E241" s="7" t="s">
        <v>8</v>
      </c>
      <c r="F241" s="8" t="s">
        <v>70</v>
      </c>
      <c r="G241" s="9" t="s">
        <v>66</v>
      </c>
      <c r="H241" s="10" t="s">
        <v>71</v>
      </c>
    </row>
    <row r="242" spans="1:8" ht="15.75" x14ac:dyDescent="0.25">
      <c r="A242" s="39" t="s">
        <v>65</v>
      </c>
      <c r="B242" s="40"/>
      <c r="C242" s="40"/>
      <c r="D242" s="40"/>
      <c r="E242" s="40"/>
      <c r="F242" s="40"/>
      <c r="G242" s="40"/>
      <c r="H242" s="41"/>
    </row>
    <row r="243" spans="1:8" ht="43.5" x14ac:dyDescent="0.25">
      <c r="A243" s="11" t="s">
        <v>242</v>
      </c>
      <c r="B243" s="12" t="s">
        <v>209</v>
      </c>
      <c r="C243" s="12" t="s">
        <v>210</v>
      </c>
      <c r="D243" s="13" t="s">
        <v>24</v>
      </c>
      <c r="E243" s="13">
        <v>1</v>
      </c>
      <c r="F243" s="1"/>
      <c r="G243" s="14">
        <v>1</v>
      </c>
      <c r="H243" s="15">
        <f>F243*E243*G243</f>
        <v>0</v>
      </c>
    </row>
    <row r="244" spans="1:8" ht="15" x14ac:dyDescent="0.25">
      <c r="A244" s="11" t="s">
        <v>243</v>
      </c>
      <c r="B244" s="16" t="s">
        <v>211</v>
      </c>
      <c r="C244" s="12" t="s">
        <v>212</v>
      </c>
      <c r="D244" s="13" t="s">
        <v>24</v>
      </c>
      <c r="E244" s="13">
        <v>1</v>
      </c>
      <c r="F244" s="1"/>
      <c r="G244" s="14">
        <v>1</v>
      </c>
      <c r="H244" s="15">
        <f t="shared" ref="H244" si="32">F244*E244*G244</f>
        <v>0</v>
      </c>
    </row>
    <row r="245" spans="1:8" x14ac:dyDescent="0.25">
      <c r="A245" s="42"/>
      <c r="B245" s="43"/>
      <c r="C245" s="43"/>
      <c r="D245" s="43"/>
      <c r="E245" s="43"/>
      <c r="F245" s="43"/>
      <c r="G245" s="43"/>
      <c r="H245" s="44"/>
    </row>
    <row r="246" spans="1:8" ht="15.75" x14ac:dyDescent="0.25">
      <c r="A246" s="39" t="s">
        <v>79</v>
      </c>
      <c r="B246" s="40"/>
      <c r="C246" s="40"/>
      <c r="D246" s="40"/>
      <c r="E246" s="40"/>
      <c r="F246" s="40"/>
      <c r="G246" s="40"/>
      <c r="H246" s="41"/>
    </row>
    <row r="247" spans="1:8" ht="30" x14ac:dyDescent="0.25">
      <c r="A247" s="11" t="s">
        <v>244</v>
      </c>
      <c r="B247" s="16" t="s">
        <v>80</v>
      </c>
      <c r="C247" s="12" t="s">
        <v>81</v>
      </c>
      <c r="D247" s="13" t="s">
        <v>24</v>
      </c>
      <c r="E247" s="13">
        <v>1</v>
      </c>
      <c r="F247" s="1"/>
      <c r="G247" s="14">
        <v>1</v>
      </c>
      <c r="H247" s="15">
        <f t="shared" ref="H247" si="33">F247*E247*G247</f>
        <v>0</v>
      </c>
    </row>
    <row r="248" spans="1:8" x14ac:dyDescent="0.25">
      <c r="A248" s="47"/>
      <c r="B248" s="48"/>
      <c r="C248" s="48"/>
      <c r="D248" s="48"/>
      <c r="E248" s="48"/>
      <c r="F248" s="48"/>
      <c r="G248" s="48"/>
      <c r="H248" s="49"/>
    </row>
    <row r="249" spans="1:8" ht="15.75" x14ac:dyDescent="0.25">
      <c r="A249" s="39" t="s">
        <v>86</v>
      </c>
      <c r="B249" s="40"/>
      <c r="C249" s="40"/>
      <c r="D249" s="40"/>
      <c r="E249" s="40"/>
      <c r="F249" s="40"/>
      <c r="G249" s="40"/>
      <c r="H249" s="41"/>
    </row>
    <row r="250" spans="1:8" ht="15" x14ac:dyDescent="0.25">
      <c r="A250" s="11" t="s">
        <v>245</v>
      </c>
      <c r="B250" s="16" t="s">
        <v>82</v>
      </c>
      <c r="C250" s="12" t="s">
        <v>213</v>
      </c>
      <c r="D250" s="13" t="s">
        <v>62</v>
      </c>
      <c r="E250" s="13">
        <v>1</v>
      </c>
      <c r="F250" s="1"/>
      <c r="G250" s="14">
        <v>1</v>
      </c>
      <c r="H250" s="15">
        <f t="shared" ref="H250" si="34">F250*E250*G250</f>
        <v>0</v>
      </c>
    </row>
    <row r="251" spans="1:8" x14ac:dyDescent="0.25">
      <c r="A251" s="42"/>
      <c r="B251" s="43"/>
      <c r="C251" s="43"/>
      <c r="D251" s="43"/>
      <c r="E251" s="43"/>
      <c r="F251" s="43"/>
      <c r="G251" s="43"/>
      <c r="H251" s="44"/>
    </row>
    <row r="252" spans="1:8" ht="15.75" x14ac:dyDescent="0.25">
      <c r="A252" s="39" t="s">
        <v>88</v>
      </c>
      <c r="B252" s="40"/>
      <c r="C252" s="40"/>
      <c r="D252" s="40"/>
      <c r="E252" s="40"/>
      <c r="F252" s="40"/>
      <c r="G252" s="40"/>
      <c r="H252" s="41"/>
    </row>
    <row r="253" spans="1:8" ht="42.75" x14ac:dyDescent="0.25">
      <c r="A253" s="11" t="s">
        <v>246</v>
      </c>
      <c r="B253" s="16" t="s">
        <v>87</v>
      </c>
      <c r="C253" s="12" t="s">
        <v>89</v>
      </c>
      <c r="D253" s="13" t="s">
        <v>24</v>
      </c>
      <c r="E253" s="13">
        <v>1</v>
      </c>
      <c r="F253" s="1"/>
      <c r="G253" s="14" t="s">
        <v>100</v>
      </c>
      <c r="H253" s="15">
        <f>F253*E253</f>
        <v>0</v>
      </c>
    </row>
    <row r="254" spans="1:8" x14ac:dyDescent="0.25">
      <c r="A254" s="42"/>
      <c r="B254" s="43"/>
      <c r="C254" s="43"/>
      <c r="D254" s="43"/>
      <c r="E254" s="43"/>
      <c r="F254" s="43"/>
      <c r="G254" s="43"/>
      <c r="H254" s="44"/>
    </row>
    <row r="255" spans="1:8" ht="16.5" thickBot="1" x14ac:dyDescent="0.3">
      <c r="A255" s="45" t="s">
        <v>219</v>
      </c>
      <c r="B255" s="46"/>
      <c r="C255" s="46"/>
      <c r="D255" s="46"/>
      <c r="E255" s="46"/>
      <c r="F255" s="46"/>
      <c r="G255" s="46"/>
      <c r="H255" s="33">
        <f>SUM(H243:H244,H247,H250,H253)</f>
        <v>0</v>
      </c>
    </row>
    <row r="257" spans="1:8" ht="15" thickBot="1" x14ac:dyDescent="0.3"/>
    <row r="258" spans="1:8" ht="36.75" customHeight="1" thickBot="1" x14ac:dyDescent="0.3">
      <c r="A258" s="37" t="s">
        <v>220</v>
      </c>
      <c r="B258" s="38"/>
      <c r="C258" s="38"/>
      <c r="D258" s="38"/>
      <c r="E258" s="38"/>
      <c r="F258" s="38"/>
      <c r="G258" s="38"/>
      <c r="H258" s="34">
        <f>SUM(H38,H158,H186,H236,H255)</f>
        <v>0</v>
      </c>
    </row>
  </sheetData>
  <sheetProtection algorithmName="SHA-512" hashValue="wqEpQJs8gMDSwP+oBXu91+hsTgYkXxwXLI2Rku2KSMQFaoLPAK3GGHxn2MW0RRvbiPvfGPPqH/VS0b+ShyRvQA==" saltValue="NIlDl/FZ297XZHVu4vGZ2g==" spinCount="100000" sheet="1" objects="1" scenarios="1"/>
  <mergeCells count="113">
    <mergeCell ref="A1:H1"/>
    <mergeCell ref="A98:H98"/>
    <mergeCell ref="A7:H7"/>
    <mergeCell ref="D3:H3"/>
    <mergeCell ref="D4:H4"/>
    <mergeCell ref="D5:H5"/>
    <mergeCell ref="A3:C3"/>
    <mergeCell ref="A4:C4"/>
    <mergeCell ref="A5:C5"/>
    <mergeCell ref="A9:H9"/>
    <mergeCell ref="A12:H12"/>
    <mergeCell ref="A10:H10"/>
    <mergeCell ref="A16:H16"/>
    <mergeCell ref="A21:H21"/>
    <mergeCell ref="A15:H15"/>
    <mergeCell ref="A41:H41"/>
    <mergeCell ref="A34:H34"/>
    <mergeCell ref="A22:H22"/>
    <mergeCell ref="A28:H28"/>
    <mergeCell ref="A31:H31"/>
    <mergeCell ref="A30:H30"/>
    <mergeCell ref="A27:H27"/>
    <mergeCell ref="A42:H42"/>
    <mergeCell ref="A44:H44"/>
    <mergeCell ref="A35:H35"/>
    <mergeCell ref="A38:G38"/>
    <mergeCell ref="A37:H37"/>
    <mergeCell ref="A67:H67"/>
    <mergeCell ref="A71:H71"/>
    <mergeCell ref="A72:H72"/>
    <mergeCell ref="A76:H76"/>
    <mergeCell ref="A77:H77"/>
    <mergeCell ref="A49:H49"/>
    <mergeCell ref="A50:H50"/>
    <mergeCell ref="A59:H59"/>
    <mergeCell ref="A60:H60"/>
    <mergeCell ref="A66:H66"/>
    <mergeCell ref="A39:H40"/>
    <mergeCell ref="A92:H92"/>
    <mergeCell ref="A99:H99"/>
    <mergeCell ref="A101:H101"/>
    <mergeCell ref="A102:H102"/>
    <mergeCell ref="A79:H79"/>
    <mergeCell ref="A80:H80"/>
    <mergeCell ref="A81:H81"/>
    <mergeCell ref="A85:H85"/>
    <mergeCell ref="A86:H86"/>
    <mergeCell ref="A91:H91"/>
    <mergeCell ref="A105:H105"/>
    <mergeCell ref="A124:H124"/>
    <mergeCell ref="A125:H125"/>
    <mergeCell ref="A127:H127"/>
    <mergeCell ref="A128:H128"/>
    <mergeCell ref="A106:H106"/>
    <mergeCell ref="A132:H132"/>
    <mergeCell ref="A133:H133"/>
    <mergeCell ref="A175:H175"/>
    <mergeCell ref="A137:H137"/>
    <mergeCell ref="A138:H138"/>
    <mergeCell ref="A143:H143"/>
    <mergeCell ref="A144:H144"/>
    <mergeCell ref="A150:H150"/>
    <mergeCell ref="A151:H151"/>
    <mergeCell ref="A153:H153"/>
    <mergeCell ref="A107:H107"/>
    <mergeCell ref="A111:H111"/>
    <mergeCell ref="A112:H112"/>
    <mergeCell ref="A117:H117"/>
    <mergeCell ref="A118:H118"/>
    <mergeCell ref="A131:H131"/>
    <mergeCell ref="A176:H176"/>
    <mergeCell ref="A178:H178"/>
    <mergeCell ref="A161:H161"/>
    <mergeCell ref="A162:H162"/>
    <mergeCell ref="A164:H164"/>
    <mergeCell ref="A167:H167"/>
    <mergeCell ref="A168:H168"/>
    <mergeCell ref="A154:H154"/>
    <mergeCell ref="A158:G158"/>
    <mergeCell ref="A157:H157"/>
    <mergeCell ref="A189:H189"/>
    <mergeCell ref="A190:H190"/>
    <mergeCell ref="A192:H192"/>
    <mergeCell ref="A196:H196"/>
    <mergeCell ref="A197:H197"/>
    <mergeCell ref="A179:H179"/>
    <mergeCell ref="A182:H182"/>
    <mergeCell ref="A183:H183"/>
    <mergeCell ref="A185:H185"/>
    <mergeCell ref="A186:G186"/>
    <mergeCell ref="A228:H228"/>
    <mergeCell ref="A232:H232"/>
    <mergeCell ref="A233:H233"/>
    <mergeCell ref="A206:H206"/>
    <mergeCell ref="A207:H207"/>
    <mergeCell ref="A213:H213"/>
    <mergeCell ref="A214:H214"/>
    <mergeCell ref="A221:H221"/>
    <mergeCell ref="A222:H222"/>
    <mergeCell ref="A227:H227"/>
    <mergeCell ref="A236:G236"/>
    <mergeCell ref="A258:G258"/>
    <mergeCell ref="A249:H249"/>
    <mergeCell ref="A251:H251"/>
    <mergeCell ref="A252:H252"/>
    <mergeCell ref="A254:H254"/>
    <mergeCell ref="A255:G255"/>
    <mergeCell ref="A246:H246"/>
    <mergeCell ref="A248:H248"/>
    <mergeCell ref="A239:H239"/>
    <mergeCell ref="A240:H240"/>
    <mergeCell ref="A242:H242"/>
    <mergeCell ref="A245:H245"/>
  </mergeCells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Cetkovská Barbora</dc:creator>
  <cp:lastModifiedBy>Cetkovská Barbora</cp:lastModifiedBy>
  <cp:lastPrinted>2022-05-20T12:09:41Z</cp:lastPrinted>
  <dcterms:created xsi:type="dcterms:W3CDTF">2022-05-10T07:33:51Z</dcterms:created>
  <dcterms:modified xsi:type="dcterms:W3CDTF">2022-07-04T11:26:29Z</dcterms:modified>
</cp:coreProperties>
</file>